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bmfconseil.sharepoint.com/sites/GM13/Docs/25 - DCE/02 - DESCRIPTIF ET DPGF BMF/2025 06 04 - dpgf/"/>
    </mc:Choice>
  </mc:AlternateContent>
  <xr:revisionPtr revIDLastSave="20" documentId="11_6AADB45525332D128FC1ACE27A6AF215177AC3A2" xr6:coauthVersionLast="47" xr6:coauthVersionMax="47" xr10:uidLastSave="{43EDC437-ACE6-475F-BF05-33D15347CC4D}"/>
  <bookViews>
    <workbookView xWindow="-120" yWindow="-120" windowWidth="38640" windowHeight="21120" xr2:uid="{00000000-000D-0000-FFFF-FFFF00000000}"/>
  </bookViews>
  <sheets>
    <sheet name="Lot N°07 REVETEMENTS DE SOLS D" sheetId="1" r:id="rId1"/>
  </sheets>
  <definedNames>
    <definedName name="_xlnm.Print_Titles" localSheetId="0">'Lot N°07 REVETEMENTS DE SOLS D'!$1:$2</definedName>
    <definedName name="_xlnm.Print_Area" localSheetId="0">'Lot N°07 REVETEMENTS DE SOLS D'!$A$1:$G$139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5" i="1" l="1"/>
  <c r="G58" i="1"/>
  <c r="G6" i="1"/>
  <c r="G7" i="1"/>
  <c r="G12" i="1"/>
  <c r="G14" i="1"/>
  <c r="G18" i="1"/>
  <c r="G19" i="1"/>
  <c r="G21" i="1"/>
  <c r="G22" i="1"/>
  <c r="G28" i="1"/>
  <c r="G30" i="1"/>
  <c r="G34" i="1"/>
  <c r="G35" i="1"/>
  <c r="G36" i="1"/>
  <c r="G38" i="1"/>
  <c r="G41" i="1"/>
  <c r="G42" i="1"/>
  <c r="G44" i="1"/>
  <c r="G47" i="1"/>
  <c r="G49" i="1"/>
  <c r="G52" i="1"/>
  <c r="G55" i="1"/>
  <c r="G56" i="1"/>
  <c r="G61" i="1"/>
  <c r="G62" i="1"/>
  <c r="G63" i="1"/>
  <c r="G68" i="1"/>
  <c r="G69" i="1"/>
  <c r="G70" i="1"/>
  <c r="G71" i="1"/>
  <c r="G72" i="1"/>
  <c r="G73" i="1"/>
  <c r="G74" i="1"/>
  <c r="G75" i="1"/>
  <c r="G76" i="1"/>
  <c r="G81" i="1"/>
  <c r="G82" i="1"/>
  <c r="G84" i="1"/>
  <c r="G87" i="1"/>
  <c r="G88" i="1"/>
  <c r="G89" i="1"/>
  <c r="G90" i="1"/>
  <c r="G91" i="1"/>
  <c r="G92" i="1"/>
  <c r="G97" i="1"/>
  <c r="G98" i="1"/>
  <c r="G99" i="1"/>
  <c r="G104" i="1"/>
  <c r="G106" i="1"/>
  <c r="G110" i="1"/>
  <c r="G111" i="1"/>
  <c r="G112" i="1"/>
  <c r="G114" i="1"/>
  <c r="G115" i="1"/>
  <c r="G116" i="1"/>
  <c r="G117" i="1"/>
  <c r="G118" i="1"/>
  <c r="G119" i="1"/>
  <c r="B126" i="1"/>
  <c r="G101" i="1" l="1"/>
  <c r="G9" i="1"/>
  <c r="G94" i="1"/>
  <c r="G65" i="1"/>
  <c r="G24" i="1"/>
  <c r="G121" i="1"/>
  <c r="G78" i="1"/>
  <c r="G126" i="1" l="1"/>
  <c r="G127" i="1" s="1"/>
</calcChain>
</file>

<file path=xl/sharedStrings.xml><?xml version="1.0" encoding="utf-8"?>
<sst xmlns="http://schemas.openxmlformats.org/spreadsheetml/2006/main" count="362" uniqueCount="360">
  <si>
    <t>U</t>
  </si>
  <si>
    <t>Prix en €</t>
  </si>
  <si>
    <t>Total en €</t>
  </si>
  <si>
    <t>3</t>
  </si>
  <si>
    <t>DESCRIPTION DES OUVRAGES</t>
  </si>
  <si>
    <t>CH3</t>
  </si>
  <si>
    <t>3.1</t>
  </si>
  <si>
    <t>PROTOTYPES</t>
  </si>
  <si>
    <t>CH4</t>
  </si>
  <si>
    <t xml:space="preserve">3.1 1 </t>
  </si>
  <si>
    <t>PROTOTYPE DE L'HABILLAGE DES PLOTS DE DEPART CARRELÉS</t>
  </si>
  <si>
    <t>ens</t>
  </si>
  <si>
    <t>ART</t>
  </si>
  <si>
    <t>MAP-C785</t>
  </si>
  <si>
    <t xml:space="preserve">3.1 2 </t>
  </si>
  <si>
    <t>PROTOTYPE DE BANC CARRELÉ</t>
  </si>
  <si>
    <t>ens</t>
  </si>
  <si>
    <t>ART</t>
  </si>
  <si>
    <t>MAP-C784</t>
  </si>
  <si>
    <t>Total PROTOTYPES</t>
  </si>
  <si>
    <t>STOT</t>
  </si>
  <si>
    <t>3.2</t>
  </si>
  <si>
    <t>TRAVAUX PRÉPARATOIRES</t>
  </si>
  <si>
    <t>CH4</t>
  </si>
  <si>
    <t>TVXPR</t>
  </si>
  <si>
    <t xml:space="preserve">3.2 2 </t>
  </si>
  <si>
    <t>PROTECTION</t>
  </si>
  <si>
    <t>m²</t>
  </si>
  <si>
    <t>ART</t>
  </si>
  <si>
    <t>TLG-R388</t>
  </si>
  <si>
    <t>Total TRAVAUX PRÉPARATOIRES</t>
  </si>
  <si>
    <t>STOT</t>
  </si>
  <si>
    <t>3.3</t>
  </si>
  <si>
    <t>SYSTEME D'ETANCHEITE</t>
  </si>
  <si>
    <t>CH4</t>
  </si>
  <si>
    <t>3.3.1</t>
  </si>
  <si>
    <t>SYSTEME D'ETANCHEITE RIGIDE</t>
  </si>
  <si>
    <t>CH5</t>
  </si>
  <si>
    <t xml:space="preserve">3.3.1 1 </t>
  </si>
  <si>
    <t>SYSTEME D'ETANCHEITE SOUS CARRELAGE LOCAUX P4s AVEC SIPHON DE SOL</t>
  </si>
  <si>
    <t>m²</t>
  </si>
  <si>
    <t>ART</t>
  </si>
  <si>
    <t>TLG-M576</t>
  </si>
  <si>
    <t xml:space="preserve">3.3.1 2 </t>
  </si>
  <si>
    <t>MENBRANE D'ETANCHEITE - OUVRAGES AQUATIQUES U3 P3 E3 C2.</t>
  </si>
  <si>
    <t>m²</t>
  </si>
  <si>
    <t>ART</t>
  </si>
  <si>
    <t>GRV-O367</t>
  </si>
  <si>
    <t>3.3.2</t>
  </si>
  <si>
    <t>SYSTEME D'ETANCHEITE LIQUIDE</t>
  </si>
  <si>
    <t>CH5</t>
  </si>
  <si>
    <t xml:space="preserve">3.3.2 1 </t>
  </si>
  <si>
    <t>REVETEMENT D'IMPERMEABILISATION SOUPLE SOUS REVETEMENTS GRES CERAME</t>
  </si>
  <si>
    <t>m²</t>
  </si>
  <si>
    <t>ART</t>
  </si>
  <si>
    <t>GRV-U605</t>
  </si>
  <si>
    <t xml:space="preserve">3.3.2 2 </t>
  </si>
  <si>
    <t>REVETEMENT D'IMPERMEABILISATION SOUPLE POUR RESERVOIR D'EAU</t>
  </si>
  <si>
    <t>m²</t>
  </si>
  <si>
    <t>ART</t>
  </si>
  <si>
    <t>TLG-S524</t>
  </si>
  <si>
    <t>Total SYSTEME D'ETANCHEITE</t>
  </si>
  <si>
    <t>STOT</t>
  </si>
  <si>
    <t>3.4</t>
  </si>
  <si>
    <t>SOUS COUCHE</t>
  </si>
  <si>
    <t>CH4</t>
  </si>
  <si>
    <t>3.4.1</t>
  </si>
  <si>
    <t>SOUS COUCHE SOUS CHAPE</t>
  </si>
  <si>
    <t>CH5</t>
  </si>
  <si>
    <t xml:space="preserve">3.4.1 1 </t>
  </si>
  <si>
    <t>SOUS-COUCHE ACOUSTIQUE - SOUS CHAPE  19 dB</t>
  </si>
  <si>
    <t>m²</t>
  </si>
  <si>
    <t>ART</t>
  </si>
  <si>
    <t>TLG-P368</t>
  </si>
  <si>
    <t>Total SOUS COUCHE</t>
  </si>
  <si>
    <t>STOT</t>
  </si>
  <si>
    <t>3.5</t>
  </si>
  <si>
    <t>CHAPES</t>
  </si>
  <si>
    <t>CH4</t>
  </si>
  <si>
    <t>3.5.1</t>
  </si>
  <si>
    <t>CHAPES</t>
  </si>
  <si>
    <t>CH5</t>
  </si>
  <si>
    <t xml:space="preserve">3.5.1 1 </t>
  </si>
  <si>
    <t>CHAPE FLOTTANTE</t>
  </si>
  <si>
    <t>m²</t>
  </si>
  <si>
    <t>ART</t>
  </si>
  <si>
    <t>TLG-R747</t>
  </si>
  <si>
    <t xml:space="preserve">3.5.1 2 </t>
  </si>
  <si>
    <t>CHAPE ADHERENTE AVEC FORME DE PENTE - P3</t>
  </si>
  <si>
    <t>m²</t>
  </si>
  <si>
    <t>ART</t>
  </si>
  <si>
    <t>MID-O261</t>
  </si>
  <si>
    <t xml:space="preserve">3.5.1 3 </t>
  </si>
  <si>
    <t>FINITION QUARTZ - CHAPE BETON</t>
  </si>
  <si>
    <t>m²</t>
  </si>
  <si>
    <t>ART</t>
  </si>
  <si>
    <t>FAP-B265</t>
  </si>
  <si>
    <t>Total CHAPES</t>
  </si>
  <si>
    <t>STOT</t>
  </si>
  <si>
    <t>3.6</t>
  </si>
  <si>
    <t>RAGREAGE</t>
  </si>
  <si>
    <t>CH4</t>
  </si>
  <si>
    <t xml:space="preserve">3.6 2 </t>
  </si>
  <si>
    <t>RAGREAGE DES MARCHES ET CONTREMARCHES D'ESCALIER</t>
  </si>
  <si>
    <t>ml</t>
  </si>
  <si>
    <t>ART</t>
  </si>
  <si>
    <t>TLG-L290</t>
  </si>
  <si>
    <t xml:space="preserve">3.6 3 </t>
  </si>
  <si>
    <t>RAGREAGE TYPE « P3 » - 3 à 10 mm</t>
  </si>
  <si>
    <t>m²</t>
  </si>
  <si>
    <t>ART</t>
  </si>
  <si>
    <t>TLG-R386</t>
  </si>
  <si>
    <t>Total RAGREAGE</t>
  </si>
  <si>
    <t>STOT</t>
  </si>
  <si>
    <t>3.7</t>
  </si>
  <si>
    <t>REVETEMENT DE SOL EN LINOLEUM</t>
  </si>
  <si>
    <t>CH4</t>
  </si>
  <si>
    <t xml:space="preserve">3.7 2 </t>
  </si>
  <si>
    <t>SOL LINOLEUM EN LES - REVETEMENT DE SOL EN LINOLEUM - U4P3E2C2 - 18dB</t>
  </si>
  <si>
    <t>m²</t>
  </si>
  <si>
    <t>ART</t>
  </si>
  <si>
    <t>TLG-R324</t>
  </si>
  <si>
    <t>Total REVETEMENT DE SOL EN LINOLEUM</t>
  </si>
  <si>
    <t>STOT</t>
  </si>
  <si>
    <t>3.8</t>
  </si>
  <si>
    <t>REVETEMENT DE SOL EN CARRELAGE</t>
  </si>
  <si>
    <t>CH4</t>
  </si>
  <si>
    <t xml:space="preserve">3.8 2 </t>
  </si>
  <si>
    <t>m²</t>
  </si>
  <si>
    <t>ART</t>
  </si>
  <si>
    <t>GRV-O192</t>
  </si>
  <si>
    <t xml:space="preserve">3.8 3 </t>
  </si>
  <si>
    <t>CARRELAGE GRES CERAME COLLE – 12,5 x 12,5 cm – U4P4E3C2 – PN18</t>
  </si>
  <si>
    <t>m²</t>
  </si>
  <si>
    <t>ART</t>
  </si>
  <si>
    <t>GRV-O188</t>
  </si>
  <si>
    <t xml:space="preserve">3.8 4 </t>
  </si>
  <si>
    <t>PLINTHE A GORGE ASSORTIE – 12,5 x 5 cm</t>
  </si>
  <si>
    <t>ml</t>
  </si>
  <si>
    <t>ART</t>
  </si>
  <si>
    <t>GRV-O195</t>
  </si>
  <si>
    <t>Total REVETEMENT DE SOL EN CARRELAGE</t>
  </si>
  <si>
    <t>STOT</t>
  </si>
  <si>
    <t>3.9</t>
  </si>
  <si>
    <t>REVÊTEMENTS MURAUX</t>
  </si>
  <si>
    <t>CH4</t>
  </si>
  <si>
    <t xml:space="preserve">3.9 2 </t>
  </si>
  <si>
    <t>REVETEMENTS MURAUX - 12,5 x 12,5 cm</t>
  </si>
  <si>
    <t>m²</t>
  </si>
  <si>
    <t>ART</t>
  </si>
  <si>
    <t>GRV-O196</t>
  </si>
  <si>
    <t xml:space="preserve">3.9 3 </t>
  </si>
  <si>
    <t>PAILLASSE</t>
  </si>
  <si>
    <t>m²</t>
  </si>
  <si>
    <t>ART</t>
  </si>
  <si>
    <t>TLG-R856</t>
  </si>
  <si>
    <t xml:space="preserve">3.9 4 </t>
  </si>
  <si>
    <t>CREDENCE</t>
  </si>
  <si>
    <t>m²</t>
  </si>
  <si>
    <t>ART</t>
  </si>
  <si>
    <t>ANB-C280</t>
  </si>
  <si>
    <t>Total REVÊTEMENTS MURAUX</t>
  </si>
  <si>
    <t>STOT</t>
  </si>
  <si>
    <t>3.10</t>
  </si>
  <si>
    <t>BASSINS &amp; PLAGES</t>
  </si>
  <si>
    <t>CH4</t>
  </si>
  <si>
    <t xml:space="preserve">3.10 1 </t>
  </si>
  <si>
    <t>CARRELAGE GRES CERAME COLLE – 12,5 x 12,5 cm – U4P3E3C2</t>
  </si>
  <si>
    <t>m²</t>
  </si>
  <si>
    <t>ART</t>
  </si>
  <si>
    <t>TLG-R757</t>
  </si>
  <si>
    <t xml:space="preserve">3.10 2 </t>
  </si>
  <si>
    <t>CARRELAGE GRES CERAME COLLE – 12,5 x 12,5 cm – U4P3E3C2 – PN24</t>
  </si>
  <si>
    <t>m²</t>
  </si>
  <si>
    <t>ART</t>
  </si>
  <si>
    <t>TLG-R753</t>
  </si>
  <si>
    <t xml:space="preserve">3.10 3 </t>
  </si>
  <si>
    <t>CARRELAGE GRES CERAME COLLE – 12,5 x 12,5 cm – U4P3E3C2 – PN18</t>
  </si>
  <si>
    <t>m²</t>
  </si>
  <si>
    <t>ART</t>
  </si>
  <si>
    <t>TLG-R754</t>
  </si>
  <si>
    <t xml:space="preserve">3.10 4 </t>
  </si>
  <si>
    <t>CORNIERES CONVEXES</t>
  </si>
  <si>
    <t>ml</t>
  </si>
  <si>
    <t>ART</t>
  </si>
  <si>
    <t>TLG-R755</t>
  </si>
  <si>
    <t xml:space="preserve">3.10 5 </t>
  </si>
  <si>
    <t>CORNIERES CONCAVES</t>
  </si>
  <si>
    <t>ml</t>
  </si>
  <si>
    <t>ART</t>
  </si>
  <si>
    <t>TLG-R756</t>
  </si>
  <si>
    <t xml:space="preserve">3.10 6 </t>
  </si>
  <si>
    <t>CANIVEAUX PEDILUVES 12,5 x 12,5 CM</t>
  </si>
  <si>
    <t>ml</t>
  </si>
  <si>
    <t>ART</t>
  </si>
  <si>
    <t>TLG-R758</t>
  </si>
  <si>
    <t xml:space="preserve">3.10 7 </t>
  </si>
  <si>
    <t>CANIVEAU PLAGE 25 x 50 CM</t>
  </si>
  <si>
    <t>ml</t>
  </si>
  <si>
    <t>ART</t>
  </si>
  <si>
    <t>TLG-R848</t>
  </si>
  <si>
    <t xml:space="preserve">3.10 8 </t>
  </si>
  <si>
    <t>PROFIL DE RIVES</t>
  </si>
  <si>
    <t>ml</t>
  </si>
  <si>
    <t>ART</t>
  </si>
  <si>
    <t>TLG-R759</t>
  </si>
  <si>
    <t xml:space="preserve">3.10 9 </t>
  </si>
  <si>
    <t>GOULOTTE FINLANDAISE</t>
  </si>
  <si>
    <t>ml</t>
  </si>
  <si>
    <t>ART</t>
  </si>
  <si>
    <t>TLG-R760</t>
  </si>
  <si>
    <t>Total BASSINS &amp; PLAGES</t>
  </si>
  <si>
    <t>STOT</t>
  </si>
  <si>
    <t>3.11</t>
  </si>
  <si>
    <t>CARREAUX SPECIAUX</t>
  </si>
  <si>
    <t>CH4</t>
  </si>
  <si>
    <t xml:space="preserve">3.11 1 </t>
  </si>
  <si>
    <t>LIGNE DE NAGE</t>
  </si>
  <si>
    <t>ml</t>
  </si>
  <si>
    <t>ART</t>
  </si>
  <si>
    <t>GRV-P693</t>
  </si>
  <si>
    <t xml:space="preserve">3.11 2 </t>
  </si>
  <si>
    <t>CARREAUX NUMEROTES</t>
  </si>
  <si>
    <t>ens</t>
  </si>
  <si>
    <t>ART</t>
  </si>
  <si>
    <t>GRV-P692</t>
  </si>
  <si>
    <t>Total CARREAUX SPECIAUX</t>
  </si>
  <si>
    <t>STOT</t>
  </si>
  <si>
    <t>3.12</t>
  </si>
  <si>
    <t>PROFILS DE FINITIONS</t>
  </si>
  <si>
    <t>CH4</t>
  </si>
  <si>
    <t xml:space="preserve">3.12 1 </t>
  </si>
  <si>
    <t>PROFILES COUVRE-JOINTS DE DILATATION DE MUR</t>
  </si>
  <si>
    <t>ml</t>
  </si>
  <si>
    <t>ART</t>
  </si>
  <si>
    <t>MID-A652</t>
  </si>
  <si>
    <t xml:space="preserve">3.12 2 </t>
  </si>
  <si>
    <t>PROFILES COUVRE-JOINTS DE DILATATION DE SOL - A CARRELER</t>
  </si>
  <si>
    <t>ml</t>
  </si>
  <si>
    <t>ART</t>
  </si>
  <si>
    <t>MID-A651</t>
  </si>
  <si>
    <t xml:space="preserve">3.12 3 </t>
  </si>
  <si>
    <t>JOINTS DE FRACTIONNEMENT</t>
  </si>
  <si>
    <t>ens</t>
  </si>
  <si>
    <t>ART</t>
  </si>
  <si>
    <t>TLG-F529</t>
  </si>
  <si>
    <t xml:space="preserve">3.12 4 </t>
  </si>
  <si>
    <t>PROFILE DE TRANSITION</t>
  </si>
  <si>
    <t>ml</t>
  </si>
  <si>
    <t>ART</t>
  </si>
  <si>
    <t>TLG-L403</t>
  </si>
  <si>
    <t xml:space="preserve">3.12 5 </t>
  </si>
  <si>
    <t>PROFILES D'ARRET</t>
  </si>
  <si>
    <t>ml</t>
  </si>
  <si>
    <t>ART</t>
  </si>
  <si>
    <t>TLG-L404</t>
  </si>
  <si>
    <t xml:space="preserve">3.12 6 </t>
  </si>
  <si>
    <t>CORNIERES D'ANGLE</t>
  </si>
  <si>
    <t>ml</t>
  </si>
  <si>
    <t>ART</t>
  </si>
  <si>
    <t>MID-A646</t>
  </si>
  <si>
    <t>Total PROFILS DE FINITIONS</t>
  </si>
  <si>
    <t>STOT</t>
  </si>
  <si>
    <t>3.13</t>
  </si>
  <si>
    <t>ELEMENTS PODOTACTILES</t>
  </si>
  <si>
    <t>CH4</t>
  </si>
  <si>
    <t xml:space="preserve">3.13 1 </t>
  </si>
  <si>
    <t>CLOUS PODOTACTILES INOX</t>
  </si>
  <si>
    <t>ml</t>
  </si>
  <si>
    <t>ART</t>
  </si>
  <si>
    <t>TLG-R750</t>
  </si>
  <si>
    <t xml:space="preserve">3.13 2 </t>
  </si>
  <si>
    <t>CLOUS PODOTACTILES POLYURÉTHANE</t>
  </si>
  <si>
    <t>ml</t>
  </si>
  <si>
    <t>ART</t>
  </si>
  <si>
    <t>TLG-R748</t>
  </si>
  <si>
    <t xml:space="preserve">3.13 3 </t>
  </si>
  <si>
    <t>BANDE DE NEZ DE MARCHES</t>
  </si>
  <si>
    <t>ml</t>
  </si>
  <si>
    <t>ART</t>
  </si>
  <si>
    <t>TLG-R751</t>
  </si>
  <si>
    <t>Total ELEMENTS PODOTACTILES</t>
  </si>
  <si>
    <t>STOT</t>
  </si>
  <si>
    <t>3.14</t>
  </si>
  <si>
    <t>TAPIS</t>
  </si>
  <si>
    <t>CH4</t>
  </si>
  <si>
    <t xml:space="preserve">3.14 1 </t>
  </si>
  <si>
    <t>CADRE ET TAPIS BROSSE</t>
  </si>
  <si>
    <t>m²</t>
  </si>
  <si>
    <t>ART</t>
  </si>
  <si>
    <t>TLG-R323</t>
  </si>
  <si>
    <t>Total TAPIS</t>
  </si>
  <si>
    <t>STOT</t>
  </si>
  <si>
    <t>3.15</t>
  </si>
  <si>
    <t>OUVRAGES DIVERS</t>
  </si>
  <si>
    <t>CH4</t>
  </si>
  <si>
    <t>3.15.2</t>
  </si>
  <si>
    <t>SIPHON &amp; CANIVEAUX DE SOL</t>
  </si>
  <si>
    <t>CH5</t>
  </si>
  <si>
    <t xml:space="preserve">3.15.2 1 </t>
  </si>
  <si>
    <t>SIPHONS DE SOL INOX - KERDI DRAIN DE CHEZ SCHLUTER</t>
  </si>
  <si>
    <t>u</t>
  </si>
  <si>
    <t>ART</t>
  </si>
  <si>
    <t>GRV-I216</t>
  </si>
  <si>
    <t xml:space="preserve">3.15.2 2 </t>
  </si>
  <si>
    <t>CANIVEAU DE SOL INOX</t>
  </si>
  <si>
    <t>ml</t>
  </si>
  <si>
    <t>ART</t>
  </si>
  <si>
    <t>TLG-R844</t>
  </si>
  <si>
    <t xml:space="preserve">3.15.2 3 </t>
  </si>
  <si>
    <t>CANIVEAU DE SOL ALUMINIUM ANODISÉ</t>
  </si>
  <si>
    <t>ml</t>
  </si>
  <si>
    <t>ART</t>
  </si>
  <si>
    <t>MAP-C942</t>
  </si>
  <si>
    <t>3.15.3</t>
  </si>
  <si>
    <t>AUTRES</t>
  </si>
  <si>
    <t>CH5</t>
  </si>
  <si>
    <t xml:space="preserve">3.15.3 1 </t>
  </si>
  <si>
    <t>HABILLAGE PLOTS DE DEPART - faces</t>
  </si>
  <si>
    <t>m²</t>
  </si>
  <si>
    <t>ART</t>
  </si>
  <si>
    <t>MAP-C787</t>
  </si>
  <si>
    <t xml:space="preserve">3.15.3 2 </t>
  </si>
  <si>
    <t>HABILLAGE PLOTS DE DEPART - revêtement supérieur</t>
  </si>
  <si>
    <t>m²</t>
  </si>
  <si>
    <t>ART</t>
  </si>
  <si>
    <t>MAP-C786</t>
  </si>
  <si>
    <t xml:space="preserve">3.15.3 3 </t>
  </si>
  <si>
    <t>HABILLAGE SURBOT BETON</t>
  </si>
  <si>
    <t>m²</t>
  </si>
  <si>
    <t>ART</t>
  </si>
  <si>
    <t>MAP-C788</t>
  </si>
  <si>
    <t xml:space="preserve">3.15.3 4 </t>
  </si>
  <si>
    <t>BANC CARRELÉ</t>
  </si>
  <si>
    <t>m²</t>
  </si>
  <si>
    <t>ART</t>
  </si>
  <si>
    <t>MAP-C783</t>
  </si>
  <si>
    <t xml:space="preserve">3.15.3 5 </t>
  </si>
  <si>
    <t>MASSIFAGE</t>
  </si>
  <si>
    <t>ml</t>
  </si>
  <si>
    <t>ART</t>
  </si>
  <si>
    <t>TLG-R761</t>
  </si>
  <si>
    <t xml:space="preserve">3.15.3 6 </t>
  </si>
  <si>
    <t>TAMPONS DE VISITE A CARRELER</t>
  </si>
  <si>
    <t>u</t>
  </si>
  <si>
    <t>ART</t>
  </si>
  <si>
    <t>MID-A657</t>
  </si>
  <si>
    <t>Total OUVRAGES DIVERS</t>
  </si>
  <si>
    <t>STOT</t>
  </si>
  <si>
    <t>Montant HT du Lot N°07 REVETEMENTS DE SOLS DURS &amp; SOUPLES - FAIENCE</t>
  </si>
  <si>
    <t>TOTHT</t>
  </si>
  <si>
    <t>TVA</t>
  </si>
  <si>
    <t>Montant TTC</t>
  </si>
  <si>
    <t>TOTTTC</t>
  </si>
  <si>
    <t>Quantité Moe</t>
  </si>
  <si>
    <t>Quantité Entreprise</t>
  </si>
  <si>
    <t>CARRELAGE GRES CERAME COLLE – 12,5 x 12,5 cm – U4P3E3C2 – PC10 - Réemploi</t>
  </si>
  <si>
    <t>Pour mémoire : CARRELAGE GRES CERAME COLLE – 12,5 x 12,5 cm – Non issus de rémploi</t>
  </si>
  <si>
    <t xml:space="preserve">                  Prix  :                                   € Ht / m²</t>
  </si>
  <si>
    <t>Les quantités indiquées dans la DPGF ne participent en aucun cas à la définition de l’ouvrage (ou du lot). 
Relevant d’une estimation au sujet de laquelle l’économiste de la construction est tenu d’une simple obligation de moyens vis-à-vis du Maître de l’ouvrage, ces quantités ont pour unique objet de permettre à l’entreprise soumissionnaire de disposer d’un élément de comparaison pour apprécier la cohérence de son chiffrage sur la base de son évaluation des quantités à mettre en œuvre à laquelle elle doit procéder. 
Ainsi, le titulaire doit procéder à la vérification, avant toute fixation de prix, toute remise d’offre et toute exécution, des quantitatifs contenus dans les documents de la consultation, et signaler au maître d’œuvre les erreurs qui pourraient être constatées.
Dans ces conditions, le titulaire du marché ne saurait se prévaloir ni vis-à-vis du Maître de l’ouvrage, ni vis-à-vis des tiers, et notamment de l’économiste de la construction, d’éventuels écarts qui apparaitraient entre les quantités estimées dans la DPGF et les quantités réelles à mettre en œuvre pour rechercher leurs fautes et revendiquer le paiement du surcoût, l’indemnisation des conséquences préjudiciables de ces écarts et / ou la prolongation du délai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</si>
</sst>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5">
    <font>
      <sz val="11"/>
      <color theme="1"/>
      <name val="Calibri"/>
      <family val="2"/>
      <scheme val="minor"/>
    </font>
    <font>
      <sz val="10"/>
      <color rgb="FF000000"/>
      <name val="Arial"/>
      <family val="1"/>
    </font>
    <font>
      <b/>
      <sz val="18"/>
      <color rgb="FF000000"/>
      <name val="Klavika Basic Bold"/>
      <family val="1"/>
    </font>
    <font>
      <sz val="10"/>
      <color rgb="FF000000"/>
      <name val="Arial Rounded MT Bold"/>
      <family val="1"/>
    </font>
    <font>
      <b/>
      <sz val="14"/>
      <color rgb="FF000000"/>
      <name val="Arial"/>
      <family val="1"/>
    </font>
    <font>
      <sz val="11"/>
      <color rgb="FF000000"/>
      <name val="Klavika Basic Regular"/>
      <family val="1"/>
    </font>
    <font>
      <sz val="11"/>
      <color rgb="FF000000"/>
      <name val="Arial"/>
      <family val="1"/>
    </font>
    <font>
      <b/>
      <sz val="12"/>
      <color rgb="FF000000"/>
      <name val="Arial"/>
      <family val="1"/>
    </font>
    <font>
      <b/>
      <sz val="11"/>
      <color rgb="FF000000"/>
      <name val="Arial"/>
      <family val="1"/>
    </font>
    <font>
      <b/>
      <sz val="10"/>
      <color rgb="FF000000"/>
      <name val="Arial"/>
      <family val="1"/>
    </font>
    <font>
      <sz val="9"/>
      <color rgb="FF000000"/>
      <name val="Arial"/>
      <family val="1"/>
    </font>
    <font>
      <b/>
      <sz val="9"/>
      <color rgb="FF000000"/>
      <name val="Arial"/>
      <family val="1"/>
    </font>
    <font>
      <sz val="8"/>
      <color rgb="FF000000"/>
      <name val="Arial"/>
      <family val="1"/>
    </font>
    <font>
      <sz val="10"/>
      <color rgb="FFFF0000"/>
      <name val="Arial"/>
      <family val="1"/>
    </font>
    <font>
      <i/>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family val="1"/>
    </font>
    <font>
      <sz val="11"/>
      <color rgb="FFFFFFFF"/>
      <name val="Calibri"/>
      <family val="1"/>
    </font>
    <font>
      <sz val="10"/>
      <color theme="9"/>
      <name val="Arial"/>
      <family val="1"/>
    </font>
    <font>
      <b/>
      <sz val="9"/>
      <color theme="9"/>
      <name val="Arial"/>
      <family val="1"/>
    </font>
    <font>
      <sz val="11"/>
      <color theme="9"/>
      <name val="Calibri"/>
      <family val="2"/>
      <scheme val="minor"/>
    </font>
    <font>
      <i/>
      <sz val="10"/>
      <color theme="1"/>
      <name val="Arial"/>
      <family val="1"/>
    </font>
  </fonts>
  <fills count="3">
    <fill>
      <patternFill patternType="none"/>
    </fill>
    <fill>
      <patternFill patternType="gray125"/>
    </fill>
    <fill>
      <patternFill patternType="solid">
        <fgColor rgb="FFFFFFFF"/>
      </patternFill>
    </fill>
  </fills>
  <borders count="23">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hair">
        <color rgb="FF000000"/>
      </left>
      <right style="hair">
        <color rgb="FF000000"/>
      </right>
      <top/>
      <bottom/>
      <diagonal/>
    </border>
    <border>
      <left style="thin">
        <color rgb="FF000000"/>
      </left>
      <right/>
      <top style="thin">
        <color rgb="FF000000"/>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2" fillId="0" borderId="0" applyFill="0">
      <alignment horizontal="center" vertical="top" wrapText="1"/>
    </xf>
    <xf numFmtId="0" fontId="3"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8"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2"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2">
    <xf numFmtId="0" fontId="0" fillId="0" borderId="0" xfId="0"/>
    <xf numFmtId="0" fontId="0" fillId="0" borderId="21" xfId="0" applyBorder="1" applyAlignment="1">
      <alignment horizontal="left" vertical="top" wrapText="1"/>
    </xf>
    <xf numFmtId="0" fontId="0" fillId="0" borderId="19" xfId="0" applyBorder="1" applyAlignment="1">
      <alignment horizontal="center" vertical="top" wrapText="1"/>
    </xf>
    <xf numFmtId="0" fontId="18" fillId="0" borderId="20" xfId="0" applyFont="1" applyBorder="1" applyAlignment="1">
      <alignment horizontal="left" vertical="top" wrapText="1"/>
    </xf>
    <xf numFmtId="0" fontId="18" fillId="0" borderId="20" xfId="0" applyFont="1" applyBorder="1" applyAlignment="1">
      <alignment horizontal="center" vertical="top" wrapText="1"/>
    </xf>
    <xf numFmtId="0" fontId="18" fillId="0" borderId="20" xfId="0" applyFont="1" applyBorder="1" applyAlignment="1">
      <alignment horizontal="right" vertical="top" wrapText="1"/>
    </xf>
    <xf numFmtId="0" fontId="0" fillId="0" borderId="13" xfId="0" applyBorder="1" applyAlignment="1">
      <alignment horizontal="left" vertical="top" wrapText="1"/>
    </xf>
    <xf numFmtId="0" fontId="0" fillId="0" borderId="11" xfId="0" applyBorder="1" applyAlignment="1">
      <alignment horizontal="left" vertical="top" wrapText="1"/>
    </xf>
    <xf numFmtId="0" fontId="0" fillId="0" borderId="18" xfId="0" applyBorder="1" applyAlignment="1">
      <alignment horizontal="left" vertical="top" wrapText="1"/>
    </xf>
    <xf numFmtId="0" fontId="0" fillId="0" borderId="6" xfId="0" applyBorder="1" applyAlignment="1">
      <alignment horizontal="left" vertical="top" wrapText="1"/>
    </xf>
    <xf numFmtId="0" fontId="1" fillId="2" borderId="13" xfId="1" applyFill="1" applyBorder="1">
      <alignment horizontal="left" vertical="top" wrapText="1"/>
    </xf>
    <xf numFmtId="0" fontId="4" fillId="0" borderId="11" xfId="10" applyBorder="1">
      <alignment horizontal="left" vertical="top" wrapText="1"/>
    </xf>
    <xf numFmtId="0" fontId="0" fillId="0" borderId="8" xfId="0" applyBorder="1" applyAlignment="1">
      <alignment horizontal="left" vertical="top" wrapText="1"/>
    </xf>
    <xf numFmtId="0" fontId="0" fillId="0" borderId="15" xfId="0" applyBorder="1" applyAlignment="1">
      <alignment horizontal="left" vertical="top" wrapText="1"/>
    </xf>
    <xf numFmtId="49" fontId="0" fillId="0" borderId="0" xfId="0" applyNumberFormat="1" applyAlignment="1">
      <alignment horizontal="left" vertical="top" wrapText="1"/>
    </xf>
    <xf numFmtId="0" fontId="1" fillId="2" borderId="9" xfId="1" applyFill="1" applyBorder="1">
      <alignment horizontal="left" vertical="top" wrapText="1"/>
    </xf>
    <xf numFmtId="0" fontId="7" fillId="0" borderId="7" xfId="14" applyBorder="1">
      <alignment horizontal="left" vertical="top" wrapText="1"/>
    </xf>
    <xf numFmtId="0" fontId="1" fillId="0" borderId="17" xfId="1" applyBorder="1">
      <alignment horizontal="left" vertical="top" wrapText="1"/>
    </xf>
    <xf numFmtId="0" fontId="11" fillId="0" borderId="16" xfId="27" applyBorder="1">
      <alignment horizontal="left" vertical="top" wrapText="1"/>
    </xf>
    <xf numFmtId="0" fontId="0" fillId="0" borderId="8" xfId="0" applyBorder="1" applyAlignment="1" applyProtection="1">
      <alignment horizontal="left" vertical="top"/>
      <protection locked="0"/>
    </xf>
    <xf numFmtId="165" fontId="0" fillId="0" borderId="8" xfId="0" applyNumberFormat="1" applyBorder="1" applyAlignment="1" applyProtection="1">
      <alignment horizontal="center" vertical="top" wrapText="1"/>
      <protection locked="0"/>
    </xf>
    <xf numFmtId="164" fontId="0" fillId="0" borderId="8" xfId="0" applyNumberFormat="1" applyBorder="1" applyAlignment="1" applyProtection="1">
      <alignment horizontal="center" vertical="top" wrapText="1"/>
      <protection locked="0"/>
    </xf>
    <xf numFmtId="164" fontId="0" fillId="0" borderId="15" xfId="0" applyNumberFormat="1" applyBorder="1" applyAlignment="1" applyProtection="1">
      <alignment horizontal="right" vertical="top" wrapText="1"/>
      <protection locked="0"/>
    </xf>
    <xf numFmtId="0" fontId="19" fillId="0" borderId="5" xfId="0" applyFont="1" applyBorder="1" applyAlignment="1">
      <alignment horizontal="left" vertical="top" wrapText="1"/>
    </xf>
    <xf numFmtId="0" fontId="0" fillId="0" borderId="14" xfId="0" applyBorder="1" applyAlignment="1">
      <alignment horizontal="left" vertical="top" wrapText="1"/>
    </xf>
    <xf numFmtId="0" fontId="0" fillId="0" borderId="3" xfId="0" applyBorder="1" applyAlignment="1">
      <alignment horizontal="left" vertical="top" wrapText="1"/>
    </xf>
    <xf numFmtId="0" fontId="1" fillId="0" borderId="13" xfId="17" applyFont="1" applyBorder="1">
      <alignment horizontal="left" vertical="top" wrapText="1"/>
    </xf>
    <xf numFmtId="0" fontId="6" fillId="0" borderId="11" xfId="17" applyBorder="1">
      <alignment horizontal="left" vertical="top" wrapText="1"/>
    </xf>
    <xf numFmtId="164" fontId="0" fillId="0" borderId="10" xfId="0" applyNumberFormat="1" applyBorder="1" applyAlignment="1">
      <alignment horizontal="right" vertical="top" wrapText="1"/>
    </xf>
    <xf numFmtId="0" fontId="0" fillId="0" borderId="12" xfId="0" applyBorder="1" applyAlignment="1">
      <alignment horizontal="left" vertical="top" wrapText="1"/>
    </xf>
    <xf numFmtId="0" fontId="19" fillId="0" borderId="9" xfId="0" applyFont="1" applyBorder="1" applyAlignment="1">
      <alignment horizontal="left" vertical="top" wrapText="1"/>
    </xf>
    <xf numFmtId="0" fontId="0" fillId="0" borderId="7" xfId="0" applyBorder="1" applyAlignment="1">
      <alignment horizontal="left" vertical="top" wrapText="1"/>
    </xf>
    <xf numFmtId="0" fontId="1" fillId="2" borderId="17" xfId="1" applyFill="1" applyBorder="1">
      <alignment horizontal="left" vertical="top" wrapText="1"/>
    </xf>
    <xf numFmtId="0" fontId="7" fillId="0" borderId="16" xfId="14" applyBorder="1">
      <alignment horizontal="left" vertical="top" wrapText="1"/>
    </xf>
    <xf numFmtId="0" fontId="8" fillId="0" borderId="16" xfId="18" applyBorder="1">
      <alignment horizontal="left" vertical="top" wrapText="1"/>
    </xf>
    <xf numFmtId="0" fontId="0" fillId="0" borderId="4"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0" fontId="18" fillId="0" borderId="0" xfId="0" applyFont="1" applyAlignment="1">
      <alignment horizontal="left" vertical="top" wrapText="1"/>
    </xf>
    <xf numFmtId="164" fontId="18" fillId="0" borderId="0" xfId="0" applyNumberFormat="1" applyFont="1" applyAlignment="1">
      <alignment horizontal="right" vertical="top" wrapText="1"/>
    </xf>
    <xf numFmtId="165" fontId="20" fillId="2" borderId="0" xfId="0" applyNumberFormat="1" applyFont="1" applyFill="1" applyAlignment="1">
      <alignment horizontal="left" vertical="top" wrapText="1"/>
    </xf>
    <xf numFmtId="0" fontId="21" fillId="0" borderId="17" xfId="1" applyFont="1" applyBorder="1">
      <alignment horizontal="left" vertical="top" wrapText="1"/>
    </xf>
    <xf numFmtId="0" fontId="22" fillId="0" borderId="16" xfId="27" applyFont="1" applyBorder="1">
      <alignment horizontal="left" vertical="top" wrapText="1"/>
    </xf>
    <xf numFmtId="0" fontId="23" fillId="0" borderId="8" xfId="0" applyFont="1" applyBorder="1" applyAlignment="1" applyProtection="1">
      <alignment horizontal="left" vertical="top"/>
      <protection locked="0"/>
    </xf>
    <xf numFmtId="164" fontId="23" fillId="0" borderId="8" xfId="0" applyNumberFormat="1" applyFont="1" applyBorder="1" applyAlignment="1" applyProtection="1">
      <alignment horizontal="center" vertical="top" wrapText="1"/>
      <protection locked="0"/>
    </xf>
    <xf numFmtId="164" fontId="23" fillId="0" borderId="15" xfId="0" applyNumberFormat="1" applyFont="1" applyBorder="1" applyAlignment="1" applyProtection="1">
      <alignment horizontal="right" vertical="top" wrapText="1"/>
      <protection locked="0"/>
    </xf>
    <xf numFmtId="0" fontId="23" fillId="0" borderId="0" xfId="0" applyFont="1"/>
    <xf numFmtId="49" fontId="23" fillId="0" borderId="0" xfId="0" applyNumberFormat="1" applyFont="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24" fillId="0" borderId="0" xfId="0" applyFont="1" applyAlignment="1">
      <alignment horizontal="left" vertical="top" wrapText="1"/>
    </xf>
  </cellXfs>
  <cellStyles count="45">
    <cellStyle name="ArtDescriptif" xfId="28" xr:uid="{00000000-0005-0000-0000-000000000000}"/>
    <cellStyle name="ArtLibelleCond" xfId="27" xr:uid="{00000000-0005-0000-0000-000001000000}"/>
    <cellStyle name="ArtNote1" xfId="29" xr:uid="{00000000-0005-0000-0000-000002000000}"/>
    <cellStyle name="ArtNote2" xfId="30" xr:uid="{00000000-0005-0000-0000-000003000000}"/>
    <cellStyle name="ArtNote3" xfId="31" xr:uid="{00000000-0005-0000-0000-000004000000}"/>
    <cellStyle name="ArtNote4" xfId="32" xr:uid="{00000000-0005-0000-0000-000005000000}"/>
    <cellStyle name="ArtNote5" xfId="33" xr:uid="{00000000-0005-0000-0000-000006000000}"/>
    <cellStyle name="ArtQuantite" xfId="34" xr:uid="{00000000-0005-0000-0000-000007000000}"/>
    <cellStyle name="ArtTitre" xfId="26" xr:uid="{00000000-0005-0000-0000-000008000000}"/>
    <cellStyle name="ChapDescriptif0" xfId="7" xr:uid="{00000000-0005-0000-0000-000009000000}"/>
    <cellStyle name="ChapDescriptif1" xfId="11" xr:uid="{00000000-0005-0000-0000-00000A000000}"/>
    <cellStyle name="ChapDescriptif2" xfId="15" xr:uid="{00000000-0005-0000-0000-00000B000000}"/>
    <cellStyle name="ChapDescriptif3" xfId="19" xr:uid="{00000000-0005-0000-0000-00000C000000}"/>
    <cellStyle name="ChapDescriptif4" xfId="23" xr:uid="{00000000-0005-0000-0000-00000D000000}"/>
    <cellStyle name="ChapNote0" xfId="8" xr:uid="{00000000-0005-0000-0000-00000E000000}"/>
    <cellStyle name="ChapNote1" xfId="12" xr:uid="{00000000-0005-0000-0000-00000F000000}"/>
    <cellStyle name="ChapNote2" xfId="16" xr:uid="{00000000-0005-0000-0000-000010000000}"/>
    <cellStyle name="ChapNote3" xfId="20" xr:uid="{00000000-0005-0000-0000-000011000000}"/>
    <cellStyle name="ChapNote4" xfId="24" xr:uid="{00000000-0005-0000-0000-000012000000}"/>
    <cellStyle name="ChapRecap0" xfId="9" xr:uid="{00000000-0005-0000-0000-000013000000}"/>
    <cellStyle name="ChapRecap1" xfId="13" xr:uid="{00000000-0005-0000-0000-000014000000}"/>
    <cellStyle name="ChapRecap2" xfId="17" xr:uid="{00000000-0005-0000-0000-000015000000}"/>
    <cellStyle name="ChapRecap3" xfId="21" xr:uid="{00000000-0005-0000-0000-000016000000}"/>
    <cellStyle name="ChapRecap4" xfId="25" xr:uid="{00000000-0005-0000-0000-000017000000}"/>
    <cellStyle name="ChapTitre0" xfId="6" xr:uid="{00000000-0005-0000-0000-000018000000}"/>
    <cellStyle name="ChapTitre1" xfId="10" xr:uid="{00000000-0005-0000-0000-000019000000}"/>
    <cellStyle name="ChapTitre2" xfId="14" xr:uid="{00000000-0005-0000-0000-00001A000000}"/>
    <cellStyle name="ChapTitre3" xfId="18" xr:uid="{00000000-0005-0000-0000-00001B000000}"/>
    <cellStyle name="ChapTitre4" xfId="22" xr:uid="{00000000-0005-0000-0000-00001C000000}"/>
    <cellStyle name="DQLocQuantNonLoc" xfId="42" xr:uid="{00000000-0005-0000-0000-00001D000000}"/>
    <cellStyle name="DQLocRefClass" xfId="41" xr:uid="{00000000-0005-0000-0000-00001E000000}"/>
    <cellStyle name="DQLocStruct" xfId="43" xr:uid="{00000000-0005-0000-0000-00001F000000}"/>
    <cellStyle name="DQMinutes" xfId="44" xr:uid="{00000000-0005-0000-0000-000020000000}"/>
    <cellStyle name="LocGen" xfId="36" xr:uid="{00000000-0005-0000-0000-000021000000}"/>
    <cellStyle name="LocLit" xfId="38" xr:uid="{00000000-0005-0000-0000-000022000000}"/>
    <cellStyle name="LocRefClass" xfId="37" xr:uid="{00000000-0005-0000-0000-000023000000}"/>
    <cellStyle name="LocSignetRep" xfId="40" xr:uid="{00000000-0005-0000-0000-000024000000}"/>
    <cellStyle name="LocStrRecap0" xfId="3" xr:uid="{00000000-0005-0000-0000-000025000000}"/>
    <cellStyle name="LocStrRecap1" xfId="5" xr:uid="{00000000-0005-0000-0000-000026000000}"/>
    <cellStyle name="LocStrTexte0" xfId="2" xr:uid="{00000000-0005-0000-0000-000027000000}"/>
    <cellStyle name="LocStrTexte1" xfId="4" xr:uid="{00000000-0005-0000-0000-000028000000}"/>
    <cellStyle name="LocStruct" xfId="39" xr:uid="{00000000-0005-0000-0000-000029000000}"/>
    <cellStyle name="LocTitre" xfId="35" xr:uid="{00000000-0005-0000-0000-00002A000000}"/>
    <cellStyle name="Normal" xfId="0" builtinId="0"/>
    <cellStyle name="Numerotation" xfId="1"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856380</xdr:colOff>
      <xdr:row>0</xdr:row>
      <xdr:rowOff>135342</xdr:rowOff>
    </xdr:from>
    <xdr:to>
      <xdr:col>6</xdr:col>
      <xdr:colOff>209160</xdr:colOff>
      <xdr:row>0</xdr:row>
      <xdr:rowOff>590713</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16696" y="127722"/>
          <a:ext cx="4933252" cy="46299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31930" rIns="63861" bIns="63861" rtlCol="0" anchor="t"/>
        <a:lstStyle/>
        <a:p>
          <a:pPr algn="r"/>
          <a:r>
            <a:rPr lang="fr-FR" sz="900" b="1" i="0">
              <a:solidFill>
                <a:srgbClr val="000000"/>
              </a:solidFill>
              <a:latin typeface="Klavika Basic Regular"/>
            </a:rPr>
            <a:t>Piscine Bougainville - Rue E. Crémieux 13003 MARSEILLE </a:t>
          </a:r>
        </a:p>
        <a:p>
          <a:pPr algn="r"/>
          <a:r>
            <a:rPr lang="fr-FR" sz="900" b="1" i="0">
              <a:solidFill>
                <a:srgbClr val="000000"/>
              </a:solidFill>
              <a:latin typeface="Klavika Basic Regular"/>
            </a:rPr>
            <a:t>Lot N°07 REVETEMENTS DE SOLS DURS &amp; SOUPLES - FAIENCE</a:t>
          </a:r>
        </a:p>
        <a:p>
          <a:pPr algn="r"/>
          <a:endParaRPr sz="900">
            <a:solidFill>
              <a:srgbClr val="000000"/>
            </a:solidFill>
            <a:latin typeface="Klavika Basic Regular"/>
          </a:endParaRPr>
        </a:p>
      </xdr:txBody>
    </xdr:sp>
    <xdr:clientData/>
  </xdr:twoCellAnchor>
  <xdr:twoCellAnchor editAs="absolute">
    <xdr:from>
      <xdr:col>0</xdr:col>
      <xdr:colOff>36000</xdr:colOff>
      <xdr:row>0</xdr:row>
      <xdr:rowOff>56241</xdr:rowOff>
    </xdr:from>
    <xdr:to>
      <xdr:col>1</xdr:col>
      <xdr:colOff>1428570</xdr:colOff>
      <xdr:row>0</xdr:row>
      <xdr:rowOff>551163</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3861" y="63861"/>
          <a:ext cx="2059513" cy="494922"/>
        </a:xfrm>
        <a:prstGeom prst="rect">
          <a:avLst/>
        </a:prstGeom>
        <a:noFill/>
        <a:ln w="31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63861" rIns="63861" bIns="63861" rtlCol="0" anchor="ctr"/>
        <a:lstStyle/>
        <a:p>
          <a:pPr algn="ctr"/>
          <a:r>
            <a:rPr lang="fr-FR" sz="1100" b="1" i="0">
              <a:solidFill>
                <a:srgbClr val="000000"/>
              </a:solidFill>
              <a:latin typeface="Klavika Basic Regular"/>
            </a:rPr>
            <a:t>DCE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A139"/>
  <sheetViews>
    <sheetView showGridLines="0" tabSelected="1" view="pageBreakPreview" zoomScale="60" zoomScaleNormal="100" workbookViewId="0">
      <pane xSplit="2" ySplit="2" topLeftCell="C112" activePane="bottomRight" state="frozen"/>
      <selection pane="topRight" activeCell="C1" sqref="C1"/>
      <selection pane="bottomLeft" activeCell="A3" sqref="A3"/>
      <selection pane="bottomRight" activeCell="I134" sqref="I134"/>
    </sheetView>
  </sheetViews>
  <sheetFormatPr baseColWidth="10" defaultColWidth="10.7109375" defaultRowHeight="15"/>
  <cols>
    <col min="1" max="1" width="9.7109375" customWidth="1"/>
    <col min="2" max="2" width="46.7109375" customWidth="1"/>
    <col min="3" max="3" width="4.7109375" customWidth="1"/>
    <col min="4" max="6" width="10.7109375" customWidth="1"/>
    <col min="7" max="7" width="12.7109375" customWidth="1"/>
    <col min="8" max="8" width="10.7109375" customWidth="1"/>
    <col min="702" max="704" width="10.7109375" customWidth="1"/>
  </cols>
  <sheetData>
    <row r="1" spans="1:703" ht="52.35" customHeight="1">
      <c r="A1" s="48"/>
      <c r="B1" s="49"/>
      <c r="C1" s="49"/>
      <c r="D1" s="49"/>
      <c r="E1" s="49"/>
      <c r="F1" s="49"/>
      <c r="G1" s="50"/>
    </row>
    <row r="2" spans="1:703" ht="30">
      <c r="A2" s="1"/>
      <c r="B2" s="2"/>
      <c r="C2" s="3" t="s">
        <v>0</v>
      </c>
      <c r="D2" s="4" t="s">
        <v>354</v>
      </c>
      <c r="E2" s="4" t="s">
        <v>355</v>
      </c>
      <c r="F2" s="4" t="s">
        <v>1</v>
      </c>
      <c r="G2" s="5" t="s">
        <v>2</v>
      </c>
    </row>
    <row r="3" spans="1:703">
      <c r="A3" s="6"/>
      <c r="B3" s="7"/>
      <c r="C3" s="8"/>
      <c r="D3" s="8"/>
      <c r="E3" s="8"/>
      <c r="F3" s="8"/>
      <c r="G3" s="9"/>
    </row>
    <row r="4" spans="1:703" ht="18">
      <c r="A4" s="10" t="s">
        <v>3</v>
      </c>
      <c r="B4" s="11" t="s">
        <v>4</v>
      </c>
      <c r="C4" s="12"/>
      <c r="D4" s="12"/>
      <c r="E4" s="12"/>
      <c r="F4" s="12"/>
      <c r="G4" s="13"/>
      <c r="ZZ4" t="s">
        <v>5</v>
      </c>
      <c r="AAA4" s="14"/>
    </row>
    <row r="5" spans="1:703" ht="15.75">
      <c r="A5" s="15" t="s">
        <v>6</v>
      </c>
      <c r="B5" s="16" t="s">
        <v>7</v>
      </c>
      <c r="C5" s="12"/>
      <c r="D5" s="12"/>
      <c r="E5" s="12"/>
      <c r="F5" s="12"/>
      <c r="G5" s="13"/>
      <c r="ZZ5" t="s">
        <v>8</v>
      </c>
      <c r="AAA5" s="14"/>
    </row>
    <row r="6" spans="1:703" ht="24">
      <c r="A6" s="17" t="s">
        <v>9</v>
      </c>
      <c r="B6" s="18" t="s">
        <v>10</v>
      </c>
      <c r="C6" s="19" t="s">
        <v>11</v>
      </c>
      <c r="D6" s="20">
        <v>1</v>
      </c>
      <c r="E6" s="20"/>
      <c r="F6" s="21"/>
      <c r="G6" s="22">
        <f>ROUND(E6*F6,2)</f>
        <v>0</v>
      </c>
      <c r="ZZ6" t="s">
        <v>12</v>
      </c>
      <c r="AAA6" s="14" t="s">
        <v>13</v>
      </c>
    </row>
    <row r="7" spans="1:703">
      <c r="A7" s="17" t="s">
        <v>14</v>
      </c>
      <c r="B7" s="18" t="s">
        <v>15</v>
      </c>
      <c r="C7" s="19" t="s">
        <v>16</v>
      </c>
      <c r="D7" s="20">
        <v>1</v>
      </c>
      <c r="E7" s="20"/>
      <c r="F7" s="21"/>
      <c r="G7" s="22">
        <f>ROUND(E7*F7,2)</f>
        <v>0</v>
      </c>
      <c r="ZZ7" t="s">
        <v>17</v>
      </c>
      <c r="AAA7" s="14" t="s">
        <v>18</v>
      </c>
    </row>
    <row r="8" spans="1:703">
      <c r="A8" s="23"/>
      <c r="B8" s="24"/>
      <c r="C8" s="12"/>
      <c r="D8" s="12"/>
      <c r="E8" s="12"/>
      <c r="F8" s="12"/>
      <c r="G8" s="25"/>
    </row>
    <row r="9" spans="1:703">
      <c r="A9" s="26"/>
      <c r="B9" s="27" t="s">
        <v>19</v>
      </c>
      <c r="C9" s="12"/>
      <c r="D9" s="12"/>
      <c r="E9" s="12"/>
      <c r="F9" s="12"/>
      <c r="G9" s="28">
        <f>SUBTOTAL(109,G6:G8)</f>
        <v>0</v>
      </c>
      <c r="H9" s="29"/>
      <c r="ZZ9" t="s">
        <v>20</v>
      </c>
    </row>
    <row r="10" spans="1:703">
      <c r="A10" s="30"/>
      <c r="B10" s="31"/>
      <c r="C10" s="12"/>
      <c r="D10" s="12"/>
      <c r="E10" s="12"/>
      <c r="F10" s="12"/>
      <c r="G10" s="9"/>
    </row>
    <row r="11" spans="1:703" ht="15.75">
      <c r="A11" s="32" t="s">
        <v>21</v>
      </c>
      <c r="B11" s="33" t="s">
        <v>22</v>
      </c>
      <c r="C11" s="12"/>
      <c r="D11" s="12"/>
      <c r="E11" s="12"/>
      <c r="F11" s="12"/>
      <c r="G11" s="13"/>
      <c r="ZZ11" t="s">
        <v>23</v>
      </c>
      <c r="AAA11" s="14" t="s">
        <v>24</v>
      </c>
    </row>
    <row r="12" spans="1:703">
      <c r="A12" s="17" t="s">
        <v>25</v>
      </c>
      <c r="B12" s="18" t="s">
        <v>26</v>
      </c>
      <c r="C12" s="19" t="s">
        <v>27</v>
      </c>
      <c r="D12" s="21">
        <v>1602.98</v>
      </c>
      <c r="E12" s="21"/>
      <c r="F12" s="21"/>
      <c r="G12" s="22">
        <f>ROUND(E12*F12,2)</f>
        <v>0</v>
      </c>
      <c r="ZZ12" t="s">
        <v>28</v>
      </c>
      <c r="AAA12" s="14" t="s">
        <v>29</v>
      </c>
    </row>
    <row r="13" spans="1:703">
      <c r="A13" s="23"/>
      <c r="B13" s="24"/>
      <c r="C13" s="12"/>
      <c r="D13" s="12"/>
      <c r="E13" s="12"/>
      <c r="F13" s="12"/>
      <c r="G13" s="25"/>
    </row>
    <row r="14" spans="1:703">
      <c r="A14" s="26"/>
      <c r="B14" s="27" t="s">
        <v>30</v>
      </c>
      <c r="C14" s="12"/>
      <c r="D14" s="12"/>
      <c r="E14" s="12"/>
      <c r="F14" s="12"/>
      <c r="G14" s="28">
        <f>SUBTOTAL(109,G12:G13)</f>
        <v>0</v>
      </c>
      <c r="H14" s="29"/>
      <c r="ZZ14" t="s">
        <v>31</v>
      </c>
    </row>
    <row r="15" spans="1:703">
      <c r="A15" s="30"/>
      <c r="B15" s="31"/>
      <c r="C15" s="12"/>
      <c r="D15" s="12"/>
      <c r="E15" s="12"/>
      <c r="F15" s="12"/>
      <c r="G15" s="9"/>
    </row>
    <row r="16" spans="1:703" ht="15.75">
      <c r="A16" s="32" t="s">
        <v>32</v>
      </c>
      <c r="B16" s="33" t="s">
        <v>33</v>
      </c>
      <c r="C16" s="12"/>
      <c r="D16" s="12"/>
      <c r="E16" s="12"/>
      <c r="F16" s="12"/>
      <c r="G16" s="13"/>
      <c r="ZZ16" t="s">
        <v>34</v>
      </c>
      <c r="AAA16" s="14"/>
    </row>
    <row r="17" spans="1:703">
      <c r="A17" s="32" t="s">
        <v>35</v>
      </c>
      <c r="B17" s="34" t="s">
        <v>36</v>
      </c>
      <c r="C17" s="12"/>
      <c r="D17" s="12"/>
      <c r="E17" s="12"/>
      <c r="F17" s="12"/>
      <c r="G17" s="13"/>
      <c r="ZZ17" t="s">
        <v>37</v>
      </c>
      <c r="AAA17" s="14"/>
    </row>
    <row r="18" spans="1:703" ht="24">
      <c r="A18" s="17" t="s">
        <v>38</v>
      </c>
      <c r="B18" s="18" t="s">
        <v>39</v>
      </c>
      <c r="C18" s="19" t="s">
        <v>40</v>
      </c>
      <c r="D18" s="21">
        <v>658.91</v>
      </c>
      <c r="E18" s="21"/>
      <c r="F18" s="21"/>
      <c r="G18" s="22">
        <f>ROUND(E18*F18,2)</f>
        <v>0</v>
      </c>
      <c r="ZZ18" t="s">
        <v>41</v>
      </c>
      <c r="AAA18" s="14" t="s">
        <v>42</v>
      </c>
    </row>
    <row r="19" spans="1:703" ht="24">
      <c r="A19" s="17" t="s">
        <v>43</v>
      </c>
      <c r="B19" s="18" t="s">
        <v>44</v>
      </c>
      <c r="C19" s="19" t="s">
        <v>45</v>
      </c>
      <c r="D19" s="21">
        <v>596.13</v>
      </c>
      <c r="E19" s="21"/>
      <c r="F19" s="21"/>
      <c r="G19" s="22">
        <f>ROUND(E19*F19,2)</f>
        <v>0</v>
      </c>
      <c r="ZZ19" t="s">
        <v>46</v>
      </c>
      <c r="AAA19" s="14" t="s">
        <v>47</v>
      </c>
    </row>
    <row r="20" spans="1:703">
      <c r="A20" s="32" t="s">
        <v>48</v>
      </c>
      <c r="B20" s="34" t="s">
        <v>49</v>
      </c>
      <c r="C20" s="12"/>
      <c r="D20" s="12"/>
      <c r="E20" s="12"/>
      <c r="F20" s="12"/>
      <c r="G20" s="13"/>
      <c r="ZZ20" t="s">
        <v>50</v>
      </c>
      <c r="AAA20" s="14"/>
    </row>
    <row r="21" spans="1:703" ht="24">
      <c r="A21" s="17" t="s">
        <v>51</v>
      </c>
      <c r="B21" s="18" t="s">
        <v>52</v>
      </c>
      <c r="C21" s="19" t="s">
        <v>53</v>
      </c>
      <c r="D21" s="21">
        <v>1062.83</v>
      </c>
      <c r="E21" s="21"/>
      <c r="F21" s="21"/>
      <c r="G21" s="22">
        <f>ROUND(E21*F21,2)</f>
        <v>0</v>
      </c>
      <c r="ZZ21" t="s">
        <v>54</v>
      </c>
      <c r="AAA21" s="14" t="s">
        <v>55</v>
      </c>
    </row>
    <row r="22" spans="1:703" ht="24">
      <c r="A22" s="17" t="s">
        <v>56</v>
      </c>
      <c r="B22" s="18" t="s">
        <v>57</v>
      </c>
      <c r="C22" s="19" t="s">
        <v>58</v>
      </c>
      <c r="D22" s="21">
        <v>104.21</v>
      </c>
      <c r="E22" s="21"/>
      <c r="F22" s="21"/>
      <c r="G22" s="22">
        <f>ROUND(E22*F22,2)</f>
        <v>0</v>
      </c>
      <c r="ZZ22" t="s">
        <v>59</v>
      </c>
      <c r="AAA22" s="14" t="s">
        <v>60</v>
      </c>
    </row>
    <row r="23" spans="1:703">
      <c r="A23" s="23"/>
      <c r="B23" s="24"/>
      <c r="C23" s="12"/>
      <c r="D23" s="12"/>
      <c r="E23" s="12"/>
      <c r="F23" s="12"/>
      <c r="G23" s="25"/>
    </row>
    <row r="24" spans="1:703">
      <c r="A24" s="26"/>
      <c r="B24" s="27" t="s">
        <v>61</v>
      </c>
      <c r="C24" s="12"/>
      <c r="D24" s="12"/>
      <c r="E24" s="12"/>
      <c r="F24" s="12"/>
      <c r="G24" s="28">
        <f>SUBTOTAL(109,G17:G23)</f>
        <v>0</v>
      </c>
      <c r="H24" s="29"/>
      <c r="ZZ24" t="s">
        <v>62</v>
      </c>
    </row>
    <row r="25" spans="1:703">
      <c r="A25" s="30"/>
      <c r="B25" s="31"/>
      <c r="C25" s="12"/>
      <c r="D25" s="12"/>
      <c r="E25" s="12"/>
      <c r="F25" s="12"/>
      <c r="G25" s="9"/>
    </row>
    <row r="26" spans="1:703" ht="15.75">
      <c r="A26" s="32" t="s">
        <v>63</v>
      </c>
      <c r="B26" s="33" t="s">
        <v>64</v>
      </c>
      <c r="C26" s="12"/>
      <c r="D26" s="12"/>
      <c r="E26" s="12"/>
      <c r="F26" s="12"/>
      <c r="G26" s="13"/>
      <c r="ZZ26" t="s">
        <v>65</v>
      </c>
      <c r="AAA26" s="14"/>
    </row>
    <row r="27" spans="1:703">
      <c r="A27" s="32" t="s">
        <v>66</v>
      </c>
      <c r="B27" s="34" t="s">
        <v>67</v>
      </c>
      <c r="C27" s="12"/>
      <c r="D27" s="12"/>
      <c r="E27" s="12"/>
      <c r="F27" s="12"/>
      <c r="G27" s="13"/>
      <c r="ZZ27" t="s">
        <v>68</v>
      </c>
      <c r="AAA27" s="14"/>
    </row>
    <row r="28" spans="1:703">
      <c r="A28" s="17" t="s">
        <v>69</v>
      </c>
      <c r="B28" s="18" t="s">
        <v>70</v>
      </c>
      <c r="C28" s="19" t="s">
        <v>71</v>
      </c>
      <c r="D28" s="21">
        <v>138.27000000000001</v>
      </c>
      <c r="E28" s="21"/>
      <c r="F28" s="21"/>
      <c r="G28" s="22">
        <f>ROUND(E28*F28,2)</f>
        <v>0</v>
      </c>
      <c r="ZZ28" t="s">
        <v>72</v>
      </c>
      <c r="AAA28" s="14" t="s">
        <v>73</v>
      </c>
    </row>
    <row r="29" spans="1:703">
      <c r="A29" s="23"/>
      <c r="B29" s="24"/>
      <c r="C29" s="12"/>
      <c r="D29" s="12"/>
      <c r="E29" s="12"/>
      <c r="F29" s="12"/>
      <c r="G29" s="25"/>
    </row>
    <row r="30" spans="1:703">
      <c r="A30" s="26"/>
      <c r="B30" s="27" t="s">
        <v>74</v>
      </c>
      <c r="C30" s="12"/>
      <c r="D30" s="12"/>
      <c r="E30" s="12"/>
      <c r="F30" s="12"/>
      <c r="G30" s="28">
        <f>SUBTOTAL(109,G27:G29)</f>
        <v>0</v>
      </c>
      <c r="H30" s="29"/>
      <c r="ZZ30" t="s">
        <v>75</v>
      </c>
    </row>
    <row r="31" spans="1:703">
      <c r="A31" s="30"/>
      <c r="B31" s="31"/>
      <c r="C31" s="12"/>
      <c r="D31" s="12"/>
      <c r="E31" s="12"/>
      <c r="F31" s="12"/>
      <c r="G31" s="9"/>
    </row>
    <row r="32" spans="1:703" ht="15.75">
      <c r="A32" s="32" t="s">
        <v>76</v>
      </c>
      <c r="B32" s="33" t="s">
        <v>77</v>
      </c>
      <c r="C32" s="12"/>
      <c r="D32" s="12"/>
      <c r="E32" s="12"/>
      <c r="F32" s="12"/>
      <c r="G32" s="13"/>
      <c r="ZZ32" t="s">
        <v>78</v>
      </c>
      <c r="AAA32" s="14"/>
    </row>
    <row r="33" spans="1:703">
      <c r="A33" s="32" t="s">
        <v>79</v>
      </c>
      <c r="B33" s="34" t="s">
        <v>80</v>
      </c>
      <c r="C33" s="12"/>
      <c r="D33" s="12"/>
      <c r="E33" s="12"/>
      <c r="F33" s="12"/>
      <c r="G33" s="13"/>
      <c r="ZZ33" t="s">
        <v>81</v>
      </c>
      <c r="AAA33" s="14"/>
    </row>
    <row r="34" spans="1:703">
      <c r="A34" s="17" t="s">
        <v>82</v>
      </c>
      <c r="B34" s="18" t="s">
        <v>83</v>
      </c>
      <c r="C34" s="19" t="s">
        <v>84</v>
      </c>
      <c r="D34" s="21">
        <v>421.7</v>
      </c>
      <c r="E34" s="21"/>
      <c r="F34" s="21"/>
      <c r="G34" s="22">
        <f>ROUND(E34*F34,2)</f>
        <v>0</v>
      </c>
      <c r="ZZ34" t="s">
        <v>85</v>
      </c>
      <c r="AAA34" s="14" t="s">
        <v>86</v>
      </c>
    </row>
    <row r="35" spans="1:703">
      <c r="A35" s="17" t="s">
        <v>87</v>
      </c>
      <c r="B35" s="18" t="s">
        <v>88</v>
      </c>
      <c r="C35" s="19" t="s">
        <v>89</v>
      </c>
      <c r="D35" s="21">
        <v>1499.39</v>
      </c>
      <c r="E35" s="21"/>
      <c r="F35" s="21"/>
      <c r="G35" s="22">
        <f>ROUND(E35*F35,2)</f>
        <v>0</v>
      </c>
      <c r="ZZ35" t="s">
        <v>90</v>
      </c>
      <c r="AAA35" s="14" t="s">
        <v>91</v>
      </c>
    </row>
    <row r="36" spans="1:703">
      <c r="A36" s="17" t="s">
        <v>92</v>
      </c>
      <c r="B36" s="18" t="s">
        <v>93</v>
      </c>
      <c r="C36" s="19" t="s">
        <v>94</v>
      </c>
      <c r="D36" s="21">
        <v>93.9</v>
      </c>
      <c r="E36" s="21"/>
      <c r="F36" s="21"/>
      <c r="G36" s="22">
        <f>ROUND(E36*F36,2)</f>
        <v>0</v>
      </c>
      <c r="ZZ36" t="s">
        <v>95</v>
      </c>
      <c r="AAA36" s="14" t="s">
        <v>96</v>
      </c>
    </row>
    <row r="37" spans="1:703">
      <c r="A37" s="23"/>
      <c r="B37" s="24"/>
      <c r="C37" s="12"/>
      <c r="D37" s="12"/>
      <c r="E37" s="12"/>
      <c r="F37" s="12"/>
      <c r="G37" s="25"/>
    </row>
    <row r="38" spans="1:703">
      <c r="A38" s="26"/>
      <c r="B38" s="27" t="s">
        <v>97</v>
      </c>
      <c r="C38" s="12"/>
      <c r="D38" s="12"/>
      <c r="E38" s="12"/>
      <c r="F38" s="12"/>
      <c r="G38" s="28">
        <f>SUBTOTAL(109,G33:G37)</f>
        <v>0</v>
      </c>
      <c r="H38" s="29"/>
      <c r="ZZ38" t="s">
        <v>98</v>
      </c>
    </row>
    <row r="39" spans="1:703">
      <c r="A39" s="30"/>
      <c r="B39" s="31"/>
      <c r="C39" s="12"/>
      <c r="D39" s="12"/>
      <c r="E39" s="12"/>
      <c r="F39" s="12"/>
      <c r="G39" s="9"/>
    </row>
    <row r="40" spans="1:703" ht="15.75">
      <c r="A40" s="32" t="s">
        <v>99</v>
      </c>
      <c r="B40" s="33" t="s">
        <v>100</v>
      </c>
      <c r="C40" s="12"/>
      <c r="D40" s="12"/>
      <c r="E40" s="12"/>
      <c r="F40" s="12"/>
      <c r="G40" s="13"/>
      <c r="ZZ40" t="s">
        <v>101</v>
      </c>
      <c r="AAA40" s="14"/>
    </row>
    <row r="41" spans="1:703" ht="24">
      <c r="A41" s="17" t="s">
        <v>102</v>
      </c>
      <c r="B41" s="18" t="s">
        <v>103</v>
      </c>
      <c r="C41" s="19" t="s">
        <v>104</v>
      </c>
      <c r="D41" s="21">
        <v>35</v>
      </c>
      <c r="E41" s="21"/>
      <c r="F41" s="21"/>
      <c r="G41" s="22">
        <f>ROUND(E41*F41,2)</f>
        <v>0</v>
      </c>
      <c r="ZZ41" t="s">
        <v>105</v>
      </c>
      <c r="AAA41" s="14" t="s">
        <v>106</v>
      </c>
    </row>
    <row r="42" spans="1:703">
      <c r="A42" s="17" t="s">
        <v>107</v>
      </c>
      <c r="B42" s="18" t="s">
        <v>108</v>
      </c>
      <c r="C42" s="19" t="s">
        <v>109</v>
      </c>
      <c r="D42" s="21">
        <v>150.97999999999999</v>
      </c>
      <c r="E42" s="21"/>
      <c r="F42" s="21"/>
      <c r="G42" s="22">
        <f>ROUND(E42*F42,2)</f>
        <v>0</v>
      </c>
      <c r="ZZ42" t="s">
        <v>110</v>
      </c>
      <c r="AAA42" s="14" t="s">
        <v>111</v>
      </c>
    </row>
    <row r="43" spans="1:703">
      <c r="A43" s="23"/>
      <c r="B43" s="24"/>
      <c r="C43" s="12"/>
      <c r="D43" s="12"/>
      <c r="E43" s="12"/>
      <c r="F43" s="12"/>
      <c r="G43" s="25"/>
    </row>
    <row r="44" spans="1:703">
      <c r="A44" s="26"/>
      <c r="B44" s="27" t="s">
        <v>112</v>
      </c>
      <c r="C44" s="12"/>
      <c r="D44" s="12"/>
      <c r="E44" s="12"/>
      <c r="F44" s="12"/>
      <c r="G44" s="28">
        <f>SUBTOTAL(109,G41:G43)</f>
        <v>0</v>
      </c>
      <c r="H44" s="29"/>
      <c r="ZZ44" t="s">
        <v>113</v>
      </c>
    </row>
    <row r="45" spans="1:703">
      <c r="A45" s="30"/>
      <c r="B45" s="31"/>
      <c r="C45" s="12"/>
      <c r="D45" s="12"/>
      <c r="E45" s="12"/>
      <c r="F45" s="12"/>
      <c r="G45" s="9"/>
    </row>
    <row r="46" spans="1:703" ht="15.75">
      <c r="A46" s="32" t="s">
        <v>114</v>
      </c>
      <c r="B46" s="33" t="s">
        <v>115</v>
      </c>
      <c r="C46" s="12"/>
      <c r="D46" s="12"/>
      <c r="E46" s="12"/>
      <c r="F46" s="12"/>
      <c r="G46" s="13"/>
      <c r="ZZ46" t="s">
        <v>116</v>
      </c>
      <c r="AAA46" s="14"/>
    </row>
    <row r="47" spans="1:703" ht="24">
      <c r="A47" s="17" t="s">
        <v>117</v>
      </c>
      <c r="B47" s="18" t="s">
        <v>118</v>
      </c>
      <c r="C47" s="19" t="s">
        <v>119</v>
      </c>
      <c r="D47" s="21">
        <v>150.97999999999999</v>
      </c>
      <c r="E47" s="21"/>
      <c r="F47" s="21"/>
      <c r="G47" s="22">
        <f>ROUND(E47*F47,2)</f>
        <v>0</v>
      </c>
      <c r="ZZ47" t="s">
        <v>120</v>
      </c>
      <c r="AAA47" s="14" t="s">
        <v>121</v>
      </c>
    </row>
    <row r="48" spans="1:703">
      <c r="A48" s="23"/>
      <c r="B48" s="24"/>
      <c r="C48" s="12"/>
      <c r="D48" s="12"/>
      <c r="E48" s="12"/>
      <c r="F48" s="12"/>
      <c r="G48" s="25"/>
    </row>
    <row r="49" spans="1:703">
      <c r="A49" s="26"/>
      <c r="B49" s="27" t="s">
        <v>122</v>
      </c>
      <c r="C49" s="12"/>
      <c r="D49" s="12"/>
      <c r="E49" s="12"/>
      <c r="F49" s="12"/>
      <c r="G49" s="28">
        <f>SUBTOTAL(109,G47:G48)</f>
        <v>0</v>
      </c>
      <c r="H49" s="29"/>
      <c r="ZZ49" t="s">
        <v>123</v>
      </c>
    </row>
    <row r="50" spans="1:703">
      <c r="A50" s="30"/>
      <c r="B50" s="31"/>
      <c r="C50" s="12"/>
      <c r="D50" s="12"/>
      <c r="E50" s="12"/>
      <c r="F50" s="12"/>
      <c r="G50" s="9"/>
    </row>
    <row r="51" spans="1:703" ht="15.75">
      <c r="A51" s="32" t="s">
        <v>124</v>
      </c>
      <c r="B51" s="33" t="s">
        <v>125</v>
      </c>
      <c r="C51" s="12"/>
      <c r="D51" s="12"/>
      <c r="E51" s="12"/>
      <c r="F51" s="12"/>
      <c r="G51" s="13"/>
      <c r="ZZ51" t="s">
        <v>126</v>
      </c>
      <c r="AAA51" s="14"/>
    </row>
    <row r="52" spans="1:703" ht="24">
      <c r="A52" s="17" t="s">
        <v>127</v>
      </c>
      <c r="B52" s="18" t="s">
        <v>356</v>
      </c>
      <c r="C52" s="19" t="s">
        <v>128</v>
      </c>
      <c r="D52" s="21">
        <v>230.46</v>
      </c>
      <c r="E52" s="21"/>
      <c r="F52" s="21"/>
      <c r="G52" s="22">
        <f>ROUND(E52*F52,2)</f>
        <v>0</v>
      </c>
      <c r="ZZ52" t="s">
        <v>129</v>
      </c>
      <c r="AAA52" s="14" t="s">
        <v>130</v>
      </c>
    </row>
    <row r="53" spans="1:703" s="46" customFormat="1" ht="24">
      <c r="A53" s="41"/>
      <c r="B53" s="42" t="s">
        <v>357</v>
      </c>
      <c r="C53" s="43"/>
      <c r="D53" s="44"/>
      <c r="E53" s="44"/>
      <c r="F53" s="44"/>
      <c r="G53" s="45"/>
      <c r="ZZ53" s="46" t="s">
        <v>12</v>
      </c>
      <c r="AAA53" s="47" t="s">
        <v>130</v>
      </c>
    </row>
    <row r="54" spans="1:703" s="46" customFormat="1">
      <c r="A54" s="41"/>
      <c r="B54" s="42" t="s">
        <v>358</v>
      </c>
      <c r="C54" s="43"/>
      <c r="D54" s="44"/>
      <c r="E54" s="44"/>
      <c r="F54" s="44"/>
      <c r="G54" s="45"/>
      <c r="AAA54" s="47"/>
    </row>
    <row r="55" spans="1:703" ht="24">
      <c r="A55" s="17" t="s">
        <v>131</v>
      </c>
      <c r="B55" s="18" t="s">
        <v>132</v>
      </c>
      <c r="C55" s="19" t="s">
        <v>133</v>
      </c>
      <c r="D55" s="21">
        <v>899.93</v>
      </c>
      <c r="E55" s="21"/>
      <c r="F55" s="21"/>
      <c r="G55" s="22">
        <f>ROUND(E55*F55,2)</f>
        <v>0</v>
      </c>
      <c r="ZZ55" t="s">
        <v>134</v>
      </c>
      <c r="AAA55" s="14" t="s">
        <v>135</v>
      </c>
    </row>
    <row r="56" spans="1:703">
      <c r="A56" s="17" t="s">
        <v>136</v>
      </c>
      <c r="B56" s="18" t="s">
        <v>137</v>
      </c>
      <c r="C56" s="19" t="s">
        <v>138</v>
      </c>
      <c r="D56" s="21">
        <v>260.37</v>
      </c>
      <c r="E56" s="21"/>
      <c r="F56" s="21"/>
      <c r="G56" s="22">
        <f>ROUND(E56*F56,2)</f>
        <v>0</v>
      </c>
      <c r="ZZ56" t="s">
        <v>139</v>
      </c>
      <c r="AAA56" s="14" t="s">
        <v>140</v>
      </c>
    </row>
    <row r="57" spans="1:703">
      <c r="A57" s="23"/>
      <c r="B57" s="24"/>
      <c r="C57" s="12"/>
      <c r="D57" s="12"/>
      <c r="E57" s="12"/>
      <c r="F57" s="12"/>
      <c r="G57" s="25"/>
    </row>
    <row r="58" spans="1:703">
      <c r="A58" s="26"/>
      <c r="B58" s="27" t="s">
        <v>141</v>
      </c>
      <c r="C58" s="12"/>
      <c r="D58" s="12"/>
      <c r="E58" s="12"/>
      <c r="F58" s="12"/>
      <c r="G58" s="28">
        <f>SUBTOTAL(109,G52:G57)</f>
        <v>0</v>
      </c>
      <c r="H58" s="29"/>
      <c r="ZZ58" t="s">
        <v>142</v>
      </c>
    </row>
    <row r="59" spans="1:703">
      <c r="A59" s="30"/>
      <c r="B59" s="31"/>
      <c r="C59" s="12"/>
      <c r="D59" s="12"/>
      <c r="E59" s="12"/>
      <c r="F59" s="12"/>
      <c r="G59" s="9"/>
    </row>
    <row r="60" spans="1:703" ht="15.75">
      <c r="A60" s="32" t="s">
        <v>143</v>
      </c>
      <c r="B60" s="33" t="s">
        <v>144</v>
      </c>
      <c r="C60" s="12"/>
      <c r="D60" s="12"/>
      <c r="E60" s="12"/>
      <c r="F60" s="12"/>
      <c r="G60" s="13"/>
      <c r="ZZ60" t="s">
        <v>145</v>
      </c>
      <c r="AAA60" s="14"/>
    </row>
    <row r="61" spans="1:703">
      <c r="A61" s="17" t="s">
        <v>146</v>
      </c>
      <c r="B61" s="18" t="s">
        <v>147</v>
      </c>
      <c r="C61" s="19" t="s">
        <v>148</v>
      </c>
      <c r="D61" s="21">
        <v>970.95</v>
      </c>
      <c r="E61" s="21"/>
      <c r="F61" s="21"/>
      <c r="G61" s="22">
        <f>ROUND(E61*F61,2)</f>
        <v>0</v>
      </c>
      <c r="ZZ61" t="s">
        <v>149</v>
      </c>
      <c r="AAA61" s="14" t="s">
        <v>150</v>
      </c>
    </row>
    <row r="62" spans="1:703">
      <c r="A62" s="17" t="s">
        <v>151</v>
      </c>
      <c r="B62" s="18" t="s">
        <v>152</v>
      </c>
      <c r="C62" s="19" t="s">
        <v>153</v>
      </c>
      <c r="D62" s="21">
        <v>2.73</v>
      </c>
      <c r="E62" s="21"/>
      <c r="F62" s="21"/>
      <c r="G62" s="22">
        <f>ROUND(E62*F62,2)</f>
        <v>0</v>
      </c>
      <c r="ZZ62" t="s">
        <v>154</v>
      </c>
      <c r="AAA62" s="14" t="s">
        <v>155</v>
      </c>
    </row>
    <row r="63" spans="1:703">
      <c r="A63" s="17" t="s">
        <v>156</v>
      </c>
      <c r="B63" s="18" t="s">
        <v>157</v>
      </c>
      <c r="C63" s="19" t="s">
        <v>158</v>
      </c>
      <c r="D63" s="21">
        <v>3.83</v>
      </c>
      <c r="E63" s="21"/>
      <c r="F63" s="21"/>
      <c r="G63" s="22">
        <f>ROUND(E63*F63,2)</f>
        <v>0</v>
      </c>
      <c r="ZZ63" t="s">
        <v>159</v>
      </c>
      <c r="AAA63" s="14" t="s">
        <v>160</v>
      </c>
    </row>
    <row r="64" spans="1:703">
      <c r="A64" s="23"/>
      <c r="B64" s="24"/>
      <c r="C64" s="12"/>
      <c r="D64" s="12"/>
      <c r="E64" s="12"/>
      <c r="F64" s="12"/>
      <c r="G64" s="25"/>
    </row>
    <row r="65" spans="1:703">
      <c r="A65" s="26"/>
      <c r="B65" s="27" t="s">
        <v>161</v>
      </c>
      <c r="C65" s="12"/>
      <c r="D65" s="12"/>
      <c r="E65" s="12"/>
      <c r="F65" s="12"/>
      <c r="G65" s="28">
        <f>SUBTOTAL(109,G61:G64)</f>
        <v>0</v>
      </c>
      <c r="H65" s="29"/>
      <c r="ZZ65" t="s">
        <v>162</v>
      </c>
    </row>
    <row r="66" spans="1:703">
      <c r="A66" s="30"/>
      <c r="B66" s="31"/>
      <c r="C66" s="12"/>
      <c r="D66" s="12"/>
      <c r="E66" s="12"/>
      <c r="F66" s="12"/>
      <c r="G66" s="9"/>
    </row>
    <row r="67" spans="1:703" ht="15.75">
      <c r="A67" s="32" t="s">
        <v>163</v>
      </c>
      <c r="B67" s="33" t="s">
        <v>164</v>
      </c>
      <c r="C67" s="12"/>
      <c r="D67" s="12"/>
      <c r="E67" s="12"/>
      <c r="F67" s="12"/>
      <c r="G67" s="13"/>
      <c r="ZZ67" t="s">
        <v>165</v>
      </c>
      <c r="AAA67" s="14"/>
    </row>
    <row r="68" spans="1:703" ht="24">
      <c r="A68" s="17" t="s">
        <v>166</v>
      </c>
      <c r="B68" s="18" t="s">
        <v>167</v>
      </c>
      <c r="C68" s="19" t="s">
        <v>168</v>
      </c>
      <c r="D68" s="21">
        <v>154.13999999999999</v>
      </c>
      <c r="E68" s="21"/>
      <c r="F68" s="21"/>
      <c r="G68" s="22">
        <f t="shared" ref="G68:G76" si="0">ROUND(E68*F68,2)</f>
        <v>0</v>
      </c>
      <c r="ZZ68" t="s">
        <v>169</v>
      </c>
      <c r="AAA68" s="14" t="s">
        <v>170</v>
      </c>
    </row>
    <row r="69" spans="1:703" ht="24">
      <c r="A69" s="17" t="s">
        <v>171</v>
      </c>
      <c r="B69" s="18" t="s">
        <v>172</v>
      </c>
      <c r="C69" s="19" t="s">
        <v>173</v>
      </c>
      <c r="D69" s="21">
        <v>134.41999999999999</v>
      </c>
      <c r="E69" s="21"/>
      <c r="F69" s="21"/>
      <c r="G69" s="22">
        <f t="shared" si="0"/>
        <v>0</v>
      </c>
      <c r="ZZ69" t="s">
        <v>174</v>
      </c>
      <c r="AAA69" s="14" t="s">
        <v>175</v>
      </c>
    </row>
    <row r="70" spans="1:703" ht="24">
      <c r="A70" s="17" t="s">
        <v>176</v>
      </c>
      <c r="B70" s="18" t="s">
        <v>177</v>
      </c>
      <c r="C70" s="19" t="s">
        <v>178</v>
      </c>
      <c r="D70" s="21">
        <v>451.57</v>
      </c>
      <c r="E70" s="21"/>
      <c r="F70" s="21"/>
      <c r="G70" s="22">
        <f t="shared" si="0"/>
        <v>0</v>
      </c>
      <c r="ZZ70" t="s">
        <v>179</v>
      </c>
      <c r="AAA70" s="14" t="s">
        <v>180</v>
      </c>
    </row>
    <row r="71" spans="1:703">
      <c r="A71" s="17" t="s">
        <v>181</v>
      </c>
      <c r="B71" s="18" t="s">
        <v>182</v>
      </c>
      <c r="C71" s="19" t="s">
        <v>183</v>
      </c>
      <c r="D71" s="21">
        <v>312.38</v>
      </c>
      <c r="E71" s="21"/>
      <c r="F71" s="21"/>
      <c r="G71" s="22">
        <f t="shared" si="0"/>
        <v>0</v>
      </c>
      <c r="ZZ71" t="s">
        <v>184</v>
      </c>
      <c r="AAA71" s="14" t="s">
        <v>185</v>
      </c>
    </row>
    <row r="72" spans="1:703">
      <c r="A72" s="17" t="s">
        <v>186</v>
      </c>
      <c r="B72" s="18" t="s">
        <v>187</v>
      </c>
      <c r="C72" s="19" t="s">
        <v>188</v>
      </c>
      <c r="D72" s="21">
        <v>179.08</v>
      </c>
      <c r="E72" s="21"/>
      <c r="F72" s="21"/>
      <c r="G72" s="22">
        <f t="shared" si="0"/>
        <v>0</v>
      </c>
      <c r="ZZ72" t="s">
        <v>189</v>
      </c>
      <c r="AAA72" s="14" t="s">
        <v>190</v>
      </c>
    </row>
    <row r="73" spans="1:703">
      <c r="A73" s="17" t="s">
        <v>191</v>
      </c>
      <c r="B73" s="18" t="s">
        <v>192</v>
      </c>
      <c r="C73" s="19" t="s">
        <v>193</v>
      </c>
      <c r="D73" s="21">
        <v>16.86</v>
      </c>
      <c r="E73" s="21"/>
      <c r="F73" s="21"/>
      <c r="G73" s="22">
        <f t="shared" si="0"/>
        <v>0</v>
      </c>
      <c r="ZZ73" t="s">
        <v>194</v>
      </c>
      <c r="AAA73" s="14" t="s">
        <v>195</v>
      </c>
    </row>
    <row r="74" spans="1:703">
      <c r="A74" s="17" t="s">
        <v>196</v>
      </c>
      <c r="B74" s="18" t="s">
        <v>197</v>
      </c>
      <c r="C74" s="19" t="s">
        <v>198</v>
      </c>
      <c r="D74" s="21">
        <v>280.02999999999997</v>
      </c>
      <c r="E74" s="21"/>
      <c r="F74" s="21"/>
      <c r="G74" s="22">
        <f t="shared" si="0"/>
        <v>0</v>
      </c>
      <c r="ZZ74" t="s">
        <v>199</v>
      </c>
      <c r="AAA74" s="14" t="s">
        <v>200</v>
      </c>
    </row>
    <row r="75" spans="1:703">
      <c r="A75" s="17" t="s">
        <v>201</v>
      </c>
      <c r="B75" s="18" t="s">
        <v>202</v>
      </c>
      <c r="C75" s="19" t="s">
        <v>203</v>
      </c>
      <c r="D75" s="21">
        <v>131.80000000000001</v>
      </c>
      <c r="E75" s="21"/>
      <c r="F75" s="21"/>
      <c r="G75" s="22">
        <f t="shared" si="0"/>
        <v>0</v>
      </c>
      <c r="ZZ75" t="s">
        <v>204</v>
      </c>
      <c r="AAA75" s="14" t="s">
        <v>205</v>
      </c>
    </row>
    <row r="76" spans="1:703">
      <c r="A76" s="17" t="s">
        <v>206</v>
      </c>
      <c r="B76" s="18" t="s">
        <v>207</v>
      </c>
      <c r="C76" s="19" t="s">
        <v>208</v>
      </c>
      <c r="D76" s="21">
        <v>126.08</v>
      </c>
      <c r="E76" s="21"/>
      <c r="F76" s="21"/>
      <c r="G76" s="22">
        <f t="shared" si="0"/>
        <v>0</v>
      </c>
      <c r="ZZ76" t="s">
        <v>209</v>
      </c>
      <c r="AAA76" s="14" t="s">
        <v>210</v>
      </c>
    </row>
    <row r="77" spans="1:703">
      <c r="A77" s="23"/>
      <c r="B77" s="24"/>
      <c r="C77" s="12"/>
      <c r="D77" s="12"/>
      <c r="E77" s="12"/>
      <c r="F77" s="12"/>
      <c r="G77" s="25"/>
    </row>
    <row r="78" spans="1:703">
      <c r="A78" s="26"/>
      <c r="B78" s="27" t="s">
        <v>211</v>
      </c>
      <c r="C78" s="12"/>
      <c r="D78" s="12"/>
      <c r="E78" s="12"/>
      <c r="F78" s="12"/>
      <c r="G78" s="28">
        <f>SUBTOTAL(109,G68:G77)</f>
        <v>0</v>
      </c>
      <c r="H78" s="29"/>
      <c r="ZZ78" t="s">
        <v>212</v>
      </c>
    </row>
    <row r="79" spans="1:703">
      <c r="A79" s="30"/>
      <c r="B79" s="31"/>
      <c r="C79" s="12"/>
      <c r="D79" s="12"/>
      <c r="E79" s="12"/>
      <c r="F79" s="12"/>
      <c r="G79" s="9"/>
    </row>
    <row r="80" spans="1:703" ht="15.75">
      <c r="A80" s="32" t="s">
        <v>213</v>
      </c>
      <c r="B80" s="33" t="s">
        <v>214</v>
      </c>
      <c r="C80" s="12"/>
      <c r="D80" s="12"/>
      <c r="E80" s="12"/>
      <c r="F80" s="12"/>
      <c r="G80" s="13"/>
      <c r="ZZ80" t="s">
        <v>215</v>
      </c>
      <c r="AAA80" s="14"/>
    </row>
    <row r="81" spans="1:703">
      <c r="A81" s="17" t="s">
        <v>216</v>
      </c>
      <c r="B81" s="18" t="s">
        <v>217</v>
      </c>
      <c r="C81" s="19" t="s">
        <v>218</v>
      </c>
      <c r="D81" s="21">
        <v>110.2</v>
      </c>
      <c r="E81" s="21"/>
      <c r="F81" s="21"/>
      <c r="G81" s="22">
        <f>ROUND(E81*F81,2)</f>
        <v>0</v>
      </c>
      <c r="ZZ81" t="s">
        <v>219</v>
      </c>
      <c r="AAA81" s="14" t="s">
        <v>220</v>
      </c>
    </row>
    <row r="82" spans="1:703">
      <c r="A82" s="17" t="s">
        <v>221</v>
      </c>
      <c r="B82" s="18" t="s">
        <v>222</v>
      </c>
      <c r="C82" s="19" t="s">
        <v>223</v>
      </c>
      <c r="D82" s="20">
        <v>1</v>
      </c>
      <c r="E82" s="20"/>
      <c r="F82" s="21"/>
      <c r="G82" s="22">
        <f>ROUND(E82*F82,2)</f>
        <v>0</v>
      </c>
      <c r="ZZ82" t="s">
        <v>224</v>
      </c>
      <c r="AAA82" s="14" t="s">
        <v>225</v>
      </c>
    </row>
    <row r="83" spans="1:703">
      <c r="A83" s="23"/>
      <c r="B83" s="24"/>
      <c r="C83" s="12"/>
      <c r="D83" s="12"/>
      <c r="E83" s="12"/>
      <c r="F83" s="12"/>
      <c r="G83" s="25"/>
    </row>
    <row r="84" spans="1:703">
      <c r="A84" s="26"/>
      <c r="B84" s="27" t="s">
        <v>226</v>
      </c>
      <c r="C84" s="12"/>
      <c r="D84" s="12"/>
      <c r="E84" s="12"/>
      <c r="F84" s="12"/>
      <c r="G84" s="28">
        <f>SUBTOTAL(109,G81:G83)</f>
        <v>0</v>
      </c>
      <c r="H84" s="29"/>
      <c r="ZZ84" t="s">
        <v>227</v>
      </c>
    </row>
    <row r="85" spans="1:703">
      <c r="A85" s="30"/>
      <c r="B85" s="31"/>
      <c r="C85" s="12"/>
      <c r="D85" s="12"/>
      <c r="E85" s="12"/>
      <c r="F85" s="12"/>
      <c r="G85" s="9"/>
    </row>
    <row r="86" spans="1:703" ht="15.75">
      <c r="A86" s="32" t="s">
        <v>228</v>
      </c>
      <c r="B86" s="33" t="s">
        <v>229</v>
      </c>
      <c r="C86" s="12"/>
      <c r="D86" s="12"/>
      <c r="E86" s="12"/>
      <c r="F86" s="12"/>
      <c r="G86" s="13"/>
      <c r="ZZ86" t="s">
        <v>230</v>
      </c>
      <c r="AAA86" s="14"/>
    </row>
    <row r="87" spans="1:703">
      <c r="A87" s="17" t="s">
        <v>231</v>
      </c>
      <c r="B87" s="18" t="s">
        <v>232</v>
      </c>
      <c r="C87" s="19" t="s">
        <v>233</v>
      </c>
      <c r="D87" s="21">
        <v>16</v>
      </c>
      <c r="E87" s="21"/>
      <c r="F87" s="21"/>
      <c r="G87" s="22">
        <f t="shared" ref="G87:G92" si="1">ROUND(E87*F87,2)</f>
        <v>0</v>
      </c>
      <c r="ZZ87" t="s">
        <v>234</v>
      </c>
      <c r="AAA87" s="14" t="s">
        <v>235</v>
      </c>
    </row>
    <row r="88" spans="1:703" ht="24">
      <c r="A88" s="17" t="s">
        <v>236</v>
      </c>
      <c r="B88" s="18" t="s">
        <v>237</v>
      </c>
      <c r="C88" s="19" t="s">
        <v>238</v>
      </c>
      <c r="D88" s="21">
        <v>25</v>
      </c>
      <c r="E88" s="21"/>
      <c r="F88" s="21"/>
      <c r="G88" s="22">
        <f t="shared" si="1"/>
        <v>0</v>
      </c>
      <c r="ZZ88" t="s">
        <v>239</v>
      </c>
      <c r="AAA88" s="14" t="s">
        <v>240</v>
      </c>
    </row>
    <row r="89" spans="1:703">
      <c r="A89" s="17" t="s">
        <v>241</v>
      </c>
      <c r="B89" s="18" t="s">
        <v>242</v>
      </c>
      <c r="C89" s="19" t="s">
        <v>243</v>
      </c>
      <c r="D89" s="20">
        <v>1</v>
      </c>
      <c r="E89" s="20"/>
      <c r="F89" s="21"/>
      <c r="G89" s="22">
        <f t="shared" si="1"/>
        <v>0</v>
      </c>
      <c r="ZZ89" t="s">
        <v>244</v>
      </c>
      <c r="AAA89" s="14" t="s">
        <v>245</v>
      </c>
    </row>
    <row r="90" spans="1:703">
      <c r="A90" s="17" t="s">
        <v>246</v>
      </c>
      <c r="B90" s="18" t="s">
        <v>247</v>
      </c>
      <c r="C90" s="19" t="s">
        <v>248</v>
      </c>
      <c r="D90" s="21">
        <v>11</v>
      </c>
      <c r="E90" s="21"/>
      <c r="F90" s="21"/>
      <c r="G90" s="22">
        <f t="shared" si="1"/>
        <v>0</v>
      </c>
      <c r="ZZ90" t="s">
        <v>249</v>
      </c>
      <c r="AAA90" s="14" t="s">
        <v>250</v>
      </c>
    </row>
    <row r="91" spans="1:703">
      <c r="A91" s="17" t="s">
        <v>251</v>
      </c>
      <c r="B91" s="18" t="s">
        <v>252</v>
      </c>
      <c r="C91" s="19" t="s">
        <v>253</v>
      </c>
      <c r="D91" s="21">
        <v>274.64999999999998</v>
      </c>
      <c r="E91" s="21"/>
      <c r="F91" s="21"/>
      <c r="G91" s="22">
        <f t="shared" si="1"/>
        <v>0</v>
      </c>
      <c r="ZZ91" t="s">
        <v>254</v>
      </c>
      <c r="AAA91" s="14" t="s">
        <v>255</v>
      </c>
    </row>
    <row r="92" spans="1:703">
      <c r="A92" s="17" t="s">
        <v>256</v>
      </c>
      <c r="B92" s="18" t="s">
        <v>257</v>
      </c>
      <c r="C92" s="19" t="s">
        <v>258</v>
      </c>
      <c r="D92" s="21">
        <v>55.26</v>
      </c>
      <c r="E92" s="21"/>
      <c r="F92" s="21"/>
      <c r="G92" s="22">
        <f t="shared" si="1"/>
        <v>0</v>
      </c>
      <c r="ZZ92" t="s">
        <v>259</v>
      </c>
      <c r="AAA92" s="14" t="s">
        <v>260</v>
      </c>
    </row>
    <row r="93" spans="1:703">
      <c r="A93" s="23"/>
      <c r="B93" s="24"/>
      <c r="C93" s="12"/>
      <c r="D93" s="12"/>
      <c r="E93" s="12"/>
      <c r="F93" s="12"/>
      <c r="G93" s="25"/>
    </row>
    <row r="94" spans="1:703">
      <c r="A94" s="26"/>
      <c r="B94" s="27" t="s">
        <v>261</v>
      </c>
      <c r="C94" s="12"/>
      <c r="D94" s="12"/>
      <c r="E94" s="12"/>
      <c r="F94" s="12"/>
      <c r="G94" s="28">
        <f>SUBTOTAL(109,G87:G93)</f>
        <v>0</v>
      </c>
      <c r="H94" s="29"/>
      <c r="ZZ94" t="s">
        <v>262</v>
      </c>
    </row>
    <row r="95" spans="1:703">
      <c r="A95" s="30"/>
      <c r="B95" s="31"/>
      <c r="C95" s="12"/>
      <c r="D95" s="12"/>
      <c r="E95" s="12"/>
      <c r="F95" s="12"/>
      <c r="G95" s="9"/>
    </row>
    <row r="96" spans="1:703" ht="15.75">
      <c r="A96" s="32" t="s">
        <v>263</v>
      </c>
      <c r="B96" s="33" t="s">
        <v>264</v>
      </c>
      <c r="C96" s="12"/>
      <c r="D96" s="12"/>
      <c r="E96" s="12"/>
      <c r="F96" s="12"/>
      <c r="G96" s="13"/>
      <c r="ZZ96" t="s">
        <v>265</v>
      </c>
      <c r="AAA96" s="14"/>
    </row>
    <row r="97" spans="1:703">
      <c r="A97" s="17" t="s">
        <v>266</v>
      </c>
      <c r="B97" s="18" t="s">
        <v>267</v>
      </c>
      <c r="C97" s="19" t="s">
        <v>268</v>
      </c>
      <c r="D97" s="21">
        <v>3.19</v>
      </c>
      <c r="E97" s="21"/>
      <c r="F97" s="21"/>
      <c r="G97" s="22">
        <f>ROUND(E97*F97,2)</f>
        <v>0</v>
      </c>
      <c r="ZZ97" t="s">
        <v>269</v>
      </c>
      <c r="AAA97" s="14" t="s">
        <v>270</v>
      </c>
    </row>
    <row r="98" spans="1:703">
      <c r="A98" s="17" t="s">
        <v>271</v>
      </c>
      <c r="B98" s="18" t="s">
        <v>272</v>
      </c>
      <c r="C98" s="19" t="s">
        <v>273</v>
      </c>
      <c r="D98" s="21">
        <v>4.91</v>
      </c>
      <c r="E98" s="21"/>
      <c r="F98" s="21"/>
      <c r="G98" s="22">
        <f>ROUND(E98*F98,2)</f>
        <v>0</v>
      </c>
      <c r="ZZ98" t="s">
        <v>274</v>
      </c>
      <c r="AAA98" s="14" t="s">
        <v>275</v>
      </c>
    </row>
    <row r="99" spans="1:703">
      <c r="A99" s="17" t="s">
        <v>276</v>
      </c>
      <c r="B99" s="18" t="s">
        <v>277</v>
      </c>
      <c r="C99" s="19" t="s">
        <v>278</v>
      </c>
      <c r="D99" s="21">
        <v>54.14</v>
      </c>
      <c r="E99" s="21"/>
      <c r="F99" s="21"/>
      <c r="G99" s="22">
        <f>ROUND(E99*F99,2)</f>
        <v>0</v>
      </c>
      <c r="ZZ99" t="s">
        <v>279</v>
      </c>
      <c r="AAA99" s="14" t="s">
        <v>280</v>
      </c>
    </row>
    <row r="100" spans="1:703">
      <c r="A100" s="23"/>
      <c r="B100" s="24"/>
      <c r="C100" s="12"/>
      <c r="D100" s="12"/>
      <c r="E100" s="12"/>
      <c r="F100" s="12"/>
      <c r="G100" s="25"/>
    </row>
    <row r="101" spans="1:703">
      <c r="A101" s="26"/>
      <c r="B101" s="27" t="s">
        <v>281</v>
      </c>
      <c r="C101" s="12"/>
      <c r="D101" s="12"/>
      <c r="E101" s="12"/>
      <c r="F101" s="12"/>
      <c r="G101" s="28">
        <f>SUBTOTAL(109,G97:G100)</f>
        <v>0</v>
      </c>
      <c r="H101" s="29"/>
      <c r="ZZ101" t="s">
        <v>282</v>
      </c>
    </row>
    <row r="102" spans="1:703">
      <c r="A102" s="30"/>
      <c r="B102" s="31"/>
      <c r="C102" s="12"/>
      <c r="D102" s="12"/>
      <c r="E102" s="12"/>
      <c r="F102" s="12"/>
      <c r="G102" s="9"/>
    </row>
    <row r="103" spans="1:703" ht="15.75">
      <c r="A103" s="32" t="s">
        <v>283</v>
      </c>
      <c r="B103" s="33" t="s">
        <v>284</v>
      </c>
      <c r="C103" s="12"/>
      <c r="D103" s="12"/>
      <c r="E103" s="12"/>
      <c r="F103" s="12"/>
      <c r="G103" s="13"/>
      <c r="ZZ103" t="s">
        <v>285</v>
      </c>
      <c r="AAA103" s="14"/>
    </row>
    <row r="104" spans="1:703">
      <c r="A104" s="17" t="s">
        <v>286</v>
      </c>
      <c r="B104" s="18" t="s">
        <v>287</v>
      </c>
      <c r="C104" s="19" t="s">
        <v>288</v>
      </c>
      <c r="D104" s="21">
        <v>6.4</v>
      </c>
      <c r="E104" s="21"/>
      <c r="F104" s="21"/>
      <c r="G104" s="22">
        <f>ROUND(E104*F104,2)</f>
        <v>0</v>
      </c>
      <c r="ZZ104" t="s">
        <v>289</v>
      </c>
      <c r="AAA104" s="14" t="s">
        <v>290</v>
      </c>
    </row>
    <row r="105" spans="1:703">
      <c r="A105" s="23"/>
      <c r="B105" s="24"/>
      <c r="C105" s="12"/>
      <c r="D105" s="12"/>
      <c r="E105" s="12"/>
      <c r="F105" s="12"/>
      <c r="G105" s="25"/>
    </row>
    <row r="106" spans="1:703">
      <c r="A106" s="26"/>
      <c r="B106" s="27" t="s">
        <v>291</v>
      </c>
      <c r="C106" s="12"/>
      <c r="D106" s="12"/>
      <c r="E106" s="12"/>
      <c r="F106" s="12"/>
      <c r="G106" s="28">
        <f>SUBTOTAL(109,G104:G105)</f>
        <v>0</v>
      </c>
      <c r="H106" s="29"/>
      <c r="ZZ106" t="s">
        <v>292</v>
      </c>
    </row>
    <row r="107" spans="1:703">
      <c r="A107" s="30"/>
      <c r="B107" s="31"/>
      <c r="C107" s="12"/>
      <c r="D107" s="12"/>
      <c r="E107" s="12"/>
      <c r="F107" s="12"/>
      <c r="G107" s="9"/>
    </row>
    <row r="108" spans="1:703" ht="15.75">
      <c r="A108" s="32" t="s">
        <v>293</v>
      </c>
      <c r="B108" s="33" t="s">
        <v>294</v>
      </c>
      <c r="C108" s="12"/>
      <c r="D108" s="12"/>
      <c r="E108" s="12"/>
      <c r="F108" s="12"/>
      <c r="G108" s="13"/>
      <c r="ZZ108" t="s">
        <v>295</v>
      </c>
      <c r="AAA108" s="14"/>
    </row>
    <row r="109" spans="1:703">
      <c r="A109" s="32" t="s">
        <v>296</v>
      </c>
      <c r="B109" s="34" t="s">
        <v>297</v>
      </c>
      <c r="C109" s="12"/>
      <c r="D109" s="12"/>
      <c r="E109" s="12"/>
      <c r="F109" s="12"/>
      <c r="G109" s="13"/>
      <c r="ZZ109" t="s">
        <v>298</v>
      </c>
      <c r="AAA109" s="14"/>
    </row>
    <row r="110" spans="1:703" ht="24">
      <c r="A110" s="17" t="s">
        <v>299</v>
      </c>
      <c r="B110" s="18" t="s">
        <v>300</v>
      </c>
      <c r="C110" s="19" t="s">
        <v>301</v>
      </c>
      <c r="D110" s="20">
        <v>81</v>
      </c>
      <c r="E110" s="20"/>
      <c r="F110" s="21"/>
      <c r="G110" s="22">
        <f>ROUND(E110*F110,2)</f>
        <v>0</v>
      </c>
      <c r="ZZ110" t="s">
        <v>302</v>
      </c>
      <c r="AAA110" s="14" t="s">
        <v>303</v>
      </c>
    </row>
    <row r="111" spans="1:703">
      <c r="A111" s="17" t="s">
        <v>304</v>
      </c>
      <c r="B111" s="18" t="s">
        <v>305</v>
      </c>
      <c r="C111" s="19" t="s">
        <v>306</v>
      </c>
      <c r="D111" s="21">
        <v>17.86</v>
      </c>
      <c r="E111" s="21"/>
      <c r="F111" s="21"/>
      <c r="G111" s="22">
        <f>ROUND(E111*F111,2)</f>
        <v>0</v>
      </c>
      <c r="ZZ111" t="s">
        <v>307</v>
      </c>
      <c r="AAA111" s="14" t="s">
        <v>308</v>
      </c>
    </row>
    <row r="112" spans="1:703">
      <c r="A112" s="17" t="s">
        <v>309</v>
      </c>
      <c r="B112" s="18" t="s">
        <v>310</v>
      </c>
      <c r="C112" s="19" t="s">
        <v>311</v>
      </c>
      <c r="D112" s="21">
        <v>17.989999999999998</v>
      </c>
      <c r="E112" s="21"/>
      <c r="F112" s="21"/>
      <c r="G112" s="22">
        <f>ROUND(E112*F112,2)</f>
        <v>0</v>
      </c>
      <c r="ZZ112" t="s">
        <v>312</v>
      </c>
      <c r="AAA112" s="14" t="s">
        <v>313</v>
      </c>
    </row>
    <row r="113" spans="1:703">
      <c r="A113" s="32" t="s">
        <v>314</v>
      </c>
      <c r="B113" s="34" t="s">
        <v>315</v>
      </c>
      <c r="C113" s="12"/>
      <c r="D113" s="12"/>
      <c r="E113" s="12"/>
      <c r="F113" s="12"/>
      <c r="G113" s="13"/>
      <c r="ZZ113" t="s">
        <v>316</v>
      </c>
      <c r="AAA113" s="14"/>
    </row>
    <row r="114" spans="1:703">
      <c r="A114" s="17" t="s">
        <v>317</v>
      </c>
      <c r="B114" s="18" t="s">
        <v>318</v>
      </c>
      <c r="C114" s="19" t="s">
        <v>319</v>
      </c>
      <c r="D114" s="21">
        <v>1.25</v>
      </c>
      <c r="E114" s="21"/>
      <c r="F114" s="21"/>
      <c r="G114" s="22">
        <f t="shared" ref="G114:G119" si="2">ROUND(E114*F114,2)</f>
        <v>0</v>
      </c>
      <c r="ZZ114" t="s">
        <v>320</v>
      </c>
      <c r="AAA114" s="14" t="s">
        <v>321</v>
      </c>
    </row>
    <row r="115" spans="1:703">
      <c r="A115" s="17" t="s">
        <v>322</v>
      </c>
      <c r="B115" s="18" t="s">
        <v>323</v>
      </c>
      <c r="C115" s="19" t="s">
        <v>324</v>
      </c>
      <c r="D115" s="21">
        <v>1.9</v>
      </c>
      <c r="E115" s="21"/>
      <c r="F115" s="21"/>
      <c r="G115" s="22">
        <f t="shared" si="2"/>
        <v>0</v>
      </c>
      <c r="ZZ115" t="s">
        <v>325</v>
      </c>
      <c r="AAA115" s="14" t="s">
        <v>326</v>
      </c>
    </row>
    <row r="116" spans="1:703">
      <c r="A116" s="17" t="s">
        <v>327</v>
      </c>
      <c r="B116" s="18" t="s">
        <v>328</v>
      </c>
      <c r="C116" s="19" t="s">
        <v>329</v>
      </c>
      <c r="D116" s="21">
        <v>8.43</v>
      </c>
      <c r="E116" s="21"/>
      <c r="F116" s="21"/>
      <c r="G116" s="22">
        <f t="shared" si="2"/>
        <v>0</v>
      </c>
      <c r="ZZ116" t="s">
        <v>330</v>
      </c>
      <c r="AAA116" s="14" t="s">
        <v>331</v>
      </c>
    </row>
    <row r="117" spans="1:703">
      <c r="A117" s="17" t="s">
        <v>332</v>
      </c>
      <c r="B117" s="18" t="s">
        <v>333</v>
      </c>
      <c r="C117" s="19" t="s">
        <v>334</v>
      </c>
      <c r="D117" s="21">
        <v>55</v>
      </c>
      <c r="E117" s="21"/>
      <c r="F117" s="21"/>
      <c r="G117" s="22">
        <f t="shared" si="2"/>
        <v>0</v>
      </c>
      <c r="ZZ117" t="s">
        <v>335</v>
      </c>
      <c r="AAA117" s="14" t="s">
        <v>336</v>
      </c>
    </row>
    <row r="118" spans="1:703">
      <c r="A118" s="17" t="s">
        <v>337</v>
      </c>
      <c r="B118" s="18" t="s">
        <v>338</v>
      </c>
      <c r="C118" s="19" t="s">
        <v>339</v>
      </c>
      <c r="D118" s="21">
        <v>37.99</v>
      </c>
      <c r="E118" s="21"/>
      <c r="F118" s="21"/>
      <c r="G118" s="22">
        <f t="shared" si="2"/>
        <v>0</v>
      </c>
      <c r="ZZ118" t="s">
        <v>340</v>
      </c>
      <c r="AAA118" s="14" t="s">
        <v>341</v>
      </c>
    </row>
    <row r="119" spans="1:703">
      <c r="A119" s="17" t="s">
        <v>342</v>
      </c>
      <c r="B119" s="18" t="s">
        <v>343</v>
      </c>
      <c r="C119" s="19" t="s">
        <v>344</v>
      </c>
      <c r="D119" s="20">
        <v>2</v>
      </c>
      <c r="E119" s="20"/>
      <c r="F119" s="21"/>
      <c r="G119" s="22">
        <f t="shared" si="2"/>
        <v>0</v>
      </c>
      <c r="ZZ119" t="s">
        <v>345</v>
      </c>
      <c r="AAA119" s="14" t="s">
        <v>346</v>
      </c>
    </row>
    <row r="120" spans="1:703">
      <c r="A120" s="23"/>
      <c r="B120" s="24"/>
      <c r="C120" s="12"/>
      <c r="D120" s="12"/>
      <c r="E120" s="12"/>
      <c r="F120" s="12"/>
      <c r="G120" s="25"/>
    </row>
    <row r="121" spans="1:703">
      <c r="A121" s="26"/>
      <c r="B121" s="27" t="s">
        <v>347</v>
      </c>
      <c r="C121" s="12"/>
      <c r="D121" s="12"/>
      <c r="E121" s="12"/>
      <c r="F121" s="12"/>
      <c r="G121" s="28">
        <f>SUBTOTAL(109,G109:G120)</f>
        <v>0</v>
      </c>
      <c r="H121" s="29"/>
      <c r="ZZ121" t="s">
        <v>348</v>
      </c>
    </row>
    <row r="122" spans="1:703">
      <c r="A122" s="30"/>
      <c r="B122" s="31"/>
      <c r="C122" s="12"/>
      <c r="D122" s="12"/>
      <c r="E122" s="12"/>
      <c r="F122" s="12"/>
      <c r="G122" s="9"/>
    </row>
    <row r="123" spans="1:703">
      <c r="A123" s="23"/>
      <c r="B123" s="35"/>
      <c r="C123" s="36"/>
      <c r="D123" s="36"/>
      <c r="E123" s="36"/>
      <c r="F123" s="36"/>
      <c r="G123" s="25"/>
    </row>
    <row r="124" spans="1:703">
      <c r="A124" s="37"/>
      <c r="B124" s="37"/>
      <c r="C124" s="37"/>
      <c r="D124" s="37"/>
      <c r="E124" s="37"/>
      <c r="F124" s="37"/>
      <c r="G124" s="37"/>
    </row>
    <row r="125" spans="1:703" ht="30">
      <c r="B125" s="38" t="s">
        <v>349</v>
      </c>
      <c r="G125" s="39">
        <f>SUBTOTAL(109,G4:G123)</f>
        <v>0</v>
      </c>
      <c r="ZZ125" t="s">
        <v>350</v>
      </c>
    </row>
    <row r="126" spans="1:703">
      <c r="A126" s="40">
        <v>20</v>
      </c>
      <c r="B126" s="38" t="str">
        <f>CONCATENATE("Montant TVA (",A126,"%)")</f>
        <v>Montant TVA (20%)</v>
      </c>
      <c r="G126" s="39">
        <f>(G125*A126)/100</f>
        <v>0</v>
      </c>
      <c r="ZZ126" t="s">
        <v>351</v>
      </c>
    </row>
    <row r="127" spans="1:703">
      <c r="B127" s="38" t="s">
        <v>352</v>
      </c>
      <c r="G127" s="39">
        <f>G125+G126</f>
        <v>0</v>
      </c>
      <c r="ZZ127" t="s">
        <v>353</v>
      </c>
    </row>
    <row r="128" spans="1:703">
      <c r="G128" s="39"/>
    </row>
    <row r="129" spans="1:7">
      <c r="A129" s="51" t="s">
        <v>359</v>
      </c>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sheetData>
  <mergeCells count="2">
    <mergeCell ref="A1:G1"/>
    <mergeCell ref="A129:G139"/>
  </mergeCells>
  <printOptions horizontalCentered="1"/>
  <pageMargins left="0.06" right="0.06" top="0.06" bottom="0.06" header="0.76" footer="0.76"/>
  <pageSetup paperSize="9" scale="9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ab630f-d2fa-4837-b728-1d761e127611" xsi:nil="true"/>
    <lcf76f155ced4ddcb4097134ff3c332f xmlns="363a24ee-8e8f-4559-8eff-41a76d35258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A95200A048DAB4D953DC02F3CB2DE06" ma:contentTypeVersion="14" ma:contentTypeDescription="Crée un document." ma:contentTypeScope="" ma:versionID="ac1c04793f65e2edd3e8a498e63c2eeb">
  <xsd:schema xmlns:xsd="http://www.w3.org/2001/XMLSchema" xmlns:xs="http://www.w3.org/2001/XMLSchema" xmlns:p="http://schemas.microsoft.com/office/2006/metadata/properties" xmlns:ns2="363a24ee-8e8f-4559-8eff-41a76d35258e" xmlns:ns3="3cab630f-d2fa-4837-b728-1d761e127611" targetNamespace="http://schemas.microsoft.com/office/2006/metadata/properties" ma:root="true" ma:fieldsID="bc293c031b8602e8e1bc1e810b75cb1d" ns2:_="" ns3:_="">
    <xsd:import namespace="363a24ee-8e8f-4559-8eff-41a76d35258e"/>
    <xsd:import namespace="3cab630f-d2fa-4837-b728-1d761e1276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3a24ee-8e8f-4559-8eff-41a76d3525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aba44a8f-0b61-4b82-a97d-a3ed47a2d64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cab630f-d2fa-4837-b728-1d761e12761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9c37d892-1dee-4f94-b882-bb487a65a63b}" ma:internalName="TaxCatchAll" ma:showField="CatchAllData" ma:web="3cab630f-d2fa-4837-b728-1d761e1276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DD0098-C3E9-4BA7-8567-0692EE16DB00}">
  <ds:schemaRefs>
    <ds:schemaRef ds:uri="http://schemas.microsoft.com/office/2006/metadata/properties"/>
    <ds:schemaRef ds:uri="http://schemas.microsoft.com/office/infopath/2007/PartnerControls"/>
    <ds:schemaRef ds:uri="e0652938-efb4-46f3-ba87-941301912420"/>
    <ds:schemaRef ds:uri="e55a5e93-0e97-4014-a231-7b2581981405"/>
  </ds:schemaRefs>
</ds:datastoreItem>
</file>

<file path=customXml/itemProps2.xml><?xml version="1.0" encoding="utf-8"?>
<ds:datastoreItem xmlns:ds="http://schemas.openxmlformats.org/officeDocument/2006/customXml" ds:itemID="{5D7A1F37-1824-43A7-B6D6-78A976E8898C}">
  <ds:schemaRefs>
    <ds:schemaRef ds:uri="http://schemas.microsoft.com/sharepoint/v3/contenttype/forms"/>
  </ds:schemaRefs>
</ds:datastoreItem>
</file>

<file path=customXml/itemProps3.xml><?xml version="1.0" encoding="utf-8"?>
<ds:datastoreItem xmlns:ds="http://schemas.openxmlformats.org/officeDocument/2006/customXml" ds:itemID="{288EE3E4-0D65-422A-B18C-0E4D8007553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N°07 REVETEMENTS DE SOLS D</vt:lpstr>
      <vt:lpstr>'Lot N°07 REVETEMENTS DE SOLS D'!Impression_des_titres</vt:lpstr>
      <vt:lpstr>'Lot N°07 REVETEMENTS DE SOLS D'!Zone_d_impression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marion.perrouse</dc:creator>
  <cp:lastModifiedBy>Marion PERROUSE</cp:lastModifiedBy>
  <dcterms:created xsi:type="dcterms:W3CDTF">2025-06-05T09:25:33Z</dcterms:created>
  <dcterms:modified xsi:type="dcterms:W3CDTF">2025-06-27T14:23:45Z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0x010100CA95200A048DAB4D953DC02F3CB2DE06</vt:lpwstr>
  </property>
  <property fmtid="{D5CDD505-2E9C-101B-9397-08002B2CF9AE}" pid="3" name="MediaServiceImageTags">
    <vt:lpwstr/>
  </property>
</Properties>
</file>